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40" tabRatio="500" activeTab="0"/>
  </bookViews>
  <sheets>
    <sheet name="Залишки на 11.03.2019" sheetId="1" r:id="rId1"/>
  </sheets>
  <definedNames/>
  <calcPr fullCalcOnLoad="1"/>
</workbook>
</file>

<file path=xl/sharedStrings.xml><?xml version="1.0" encoding="utf-8"?>
<sst xmlns="http://schemas.openxmlformats.org/spreadsheetml/2006/main" count="248" uniqueCount="130">
  <si>
    <t>№ п/п</t>
  </si>
  <si>
    <t>Найменування</t>
  </si>
  <si>
    <t>Одиниці
виміру</t>
  </si>
  <si>
    <t>Кількість</t>
  </si>
  <si>
    <t>закуплено/
поставлено з початку року</t>
  </si>
  <si>
    <t>залишки станом на звітну дату</t>
  </si>
  <si>
    <t>Закупівля лікарських засобів та виробів медичного призначення
(за бюджетні кошти, передбачені кошторисом закладу)</t>
  </si>
  <si>
    <t>Лікарські засоби</t>
  </si>
  <si>
    <t>Бюджет / Бюджет пільгова категорія</t>
  </si>
  <si>
    <t>Адреналін р-н д/ін 1,8 мг/мл по 1мл №10</t>
  </si>
  <si>
    <t>уп</t>
  </si>
  <si>
    <t>Аритміл 50мг/мл по 3мл №5</t>
  </si>
  <si>
    <t>Атракуріум-Ново р-н д/ін 10мг/мл 5мл №5</t>
  </si>
  <si>
    <t>Бісопролол-Астрафарм табл по 5мг №20 (10х2)</t>
  </si>
  <si>
    <t>Валідол табл по 60мг №10</t>
  </si>
  <si>
    <t>Варфарин-ФС табл. по 3мг №100 (10х10)</t>
  </si>
  <si>
    <t>Вікасол 10мг/мл по 1мл №10</t>
  </si>
  <si>
    <t>Глюкоза 5%-200мл</t>
  </si>
  <si>
    <t>фл</t>
  </si>
  <si>
    <t>Дигоксин 0,025% 1мл №10</t>
  </si>
  <si>
    <t>Диклофенак натрію р-н д/ін 25мг/мл по 3мл №5</t>
  </si>
  <si>
    <t>Димексид по 100мл у флаконах</t>
  </si>
  <si>
    <t>Дитилін 20мг/мл 5мл №10</t>
  </si>
  <si>
    <t>Етамзилат 125мг/мл по 2мл в амп №10</t>
  </si>
  <si>
    <t>Еуфілін 20мг/мл - 5мл №10</t>
  </si>
  <si>
    <t>Кальцію глюконат стабілізований 10мг/мл по 10мл №10</t>
  </si>
  <si>
    <t>Кордіамін 25%-2мл №10</t>
  </si>
  <si>
    <t>Левоміцетин порошок д/ін по 1мг</t>
  </si>
  <si>
    <t>Лідокаїну г/х 10% по 2мл №10</t>
  </si>
  <si>
    <t>Лідокаїну г/х 2% по 2мл №10</t>
  </si>
  <si>
    <t>Лізиноприл-Астрафарм по 10мг №30</t>
  </si>
  <si>
    <t>Магнію сульфат 250мг/мл по 5мл №10</t>
  </si>
  <si>
    <t>Метоклопраміду г/х 5мг/мл по 2мл №10</t>
  </si>
  <si>
    <t>Метопролол табл по 50мг №30</t>
  </si>
  <si>
    <t>Натрію хлорид 0,9% 200</t>
  </si>
  <si>
    <t>Тіопентал натріюліофілізат для р-ну д/ін 1,0 у флаконах</t>
  </si>
  <si>
    <t>Нормопрес №20</t>
  </si>
  <si>
    <t>НО-Х-ША®  20мг/мл по 2мл №5</t>
  </si>
  <si>
    <t>Панкреатин 8000 №50</t>
  </si>
  <si>
    <t>Спирт етиловий 96% - 100 мл</t>
  </si>
  <si>
    <t>Фуросемід 10мг/мл по 2мл №10</t>
  </si>
  <si>
    <t>Хлоропірамін 2% 1мл №5</t>
  </si>
  <si>
    <t>Протафол 10мг/мл 20 мл №5</t>
  </si>
  <si>
    <t>Грип</t>
  </si>
  <si>
    <t>Азимед табл. 500 мг№3( 3х1)</t>
  </si>
  <si>
    <t>Амброксол табл.по 30мг №20 (10х2)</t>
  </si>
  <si>
    <t>Амоксил табл. по 250мг №10х2</t>
  </si>
  <si>
    <t>Амоксил-К порошок по 1,2г у флаконах №1</t>
  </si>
  <si>
    <t>Декасан 0,2мг/мл по 200мл у пляшках</t>
  </si>
  <si>
    <t>Дексаметазон р-н д/ін 4мг/мл по 1мл №5</t>
  </si>
  <si>
    <t>Кальдіум капсули пролонгованої дії 600мг №100</t>
  </si>
  <si>
    <t>Лефлок-Дарниця 0,5% по 100мл</t>
  </si>
  <si>
    <t>Мукосол 7,5мг/мл по 2мл №10</t>
  </si>
  <si>
    <t>Німедар гранули для суспензії 100мг/2г по 2г в пакеті №30</t>
  </si>
  <si>
    <t>Небутамол р-н д/інг 1мг/мл по 2мл №40</t>
  </si>
  <si>
    <t xml:space="preserve">Реамберин по 200мл </t>
  </si>
  <si>
    <t>Спіронолактон-Дарниця по 25 мг №30</t>
  </si>
  <si>
    <t>Торсид ®. 5мг/мл по 4мл №5</t>
  </si>
  <si>
    <t>Цефтріаксон-БХФЗ 500мг №5</t>
  </si>
  <si>
    <t>Вироби медичного призначення</t>
  </si>
  <si>
    <t>Бинт гіпсовий 20х270см Білосніжка</t>
  </si>
  <si>
    <t>шт</t>
  </si>
  <si>
    <t>Бинт марлевий медичний 5мх10см н/ст</t>
  </si>
  <si>
    <t xml:space="preserve">Бинт марлевий медичний 7мх14см н/ст </t>
  </si>
  <si>
    <t>Бинт Мартенса 3,5м</t>
  </si>
  <si>
    <t>Вата медична гігроскопічна хір.гіг.100гр н/с Білосніжка</t>
  </si>
  <si>
    <t>Голка д/встановл подкл катетера КВ-3/2мм х 1,5мм стер/</t>
  </si>
  <si>
    <t>Одноразові системи для переливання інфузійних розчинів</t>
  </si>
  <si>
    <t>Пристрій для переливання крові,кровозамінників з металевою голкою</t>
  </si>
  <si>
    <t>Рукавички н/ст</t>
  </si>
  <si>
    <t>Марля медична вибілена в рулоні ширина 90 см Білосніжка (рулон 1000м)</t>
  </si>
  <si>
    <t>м</t>
  </si>
  <si>
    <t>Пристр ПР 21-01 (Одноразова система для вливання інфузійних розчинів)</t>
  </si>
  <si>
    <t>Шприц 2-хкомпонентний (0,8х38мм) (21Gх1 1/2) 20 мл</t>
  </si>
  <si>
    <t>Шприц 2-хкомпонентний (0,7х38мм)  (22Gх1 1/2) 2 мл</t>
  </si>
  <si>
    <t>Маска захисна н/ст №100</t>
  </si>
  <si>
    <t>Шприц ін`єкц.однор.викор.5мл 2-х комп.(0,8*38мм) Medicare</t>
  </si>
  <si>
    <t>Рукавички н/ст р.7-8</t>
  </si>
  <si>
    <t>Шприц ін`єкц.однор.викор.10мл  Medicare</t>
  </si>
  <si>
    <t>Централізоване постачання (за бюджетні кошти, передбачені МОЗ України  у держбюджеті)</t>
  </si>
  <si>
    <t xml:space="preserve">Нутриніл ПД4 з 1,1% вмістом амінокислот розчин для перитонеального діалізу по 2л у пластиковому мішку подвійному </t>
  </si>
  <si>
    <t>Набір HomeChoice для автоматизованого ПД з касетою, 4 конектори</t>
  </si>
  <si>
    <t xml:space="preserve">Катетер Argyle для перитонеального діалізу, CurlCath, 2 манжети, 62см </t>
  </si>
  <si>
    <t>Централізоване постачання (за бюджетні кошти, передбачені у обласному бюджеті)</t>
  </si>
  <si>
    <t xml:space="preserve">Фраксипарин 0,3 мл №10 </t>
  </si>
  <si>
    <t>Імуноглобулін людський протипрацевий</t>
  </si>
  <si>
    <t>доз</t>
  </si>
  <si>
    <t>Антитоксин правцевий</t>
  </si>
  <si>
    <t>Гепарин-Фармекс р-р д/ин. 5000МО/мл 5мл (25000МО) фл. №6</t>
  </si>
  <si>
    <t xml:space="preserve">Нутриніл ПД4 з 1,1% вмістом амінокислот, розчин для перитонеального діалізу по 2 л розчину у пластиковому мішку подвійному </t>
  </si>
  <si>
    <t>Комплект трубок підвіщенної міцності</t>
  </si>
  <si>
    <t xml:space="preserve">Фіксуючий титановий перехідник для діалізного катетера </t>
  </si>
  <si>
    <t>МИРЦЕРА, р-н д/і 50мкг/0,3 мл №1 Серія: Н0538Н24</t>
  </si>
  <si>
    <t>Набір HomeChoice</t>
  </si>
  <si>
    <t xml:space="preserve">Дренажний комплект циклера </t>
  </si>
  <si>
    <t>Інші джерела фінансування (гуманітарна допомога, благодійна допопога, тощо доручення)</t>
  </si>
  <si>
    <t>Арикстра д/ін 12/5 мг/мол 0,6 №10</t>
  </si>
  <si>
    <t>Лікарський засіб Спирт етиловий 96%</t>
  </si>
  <si>
    <t>Анальгін 500мг/мл 2мл №10</t>
  </si>
  <si>
    <t>Пеніцилін G натр.сіль пор 1млн МО №100</t>
  </si>
  <si>
    <t>ЗАНІДІП табл в/о  10 мг № 56 (14х4)</t>
  </si>
  <si>
    <t>КОРІПРЕН 20мг/10мг таб в/о №28</t>
  </si>
  <si>
    <t>Серміон таб 30мг №10</t>
  </si>
  <si>
    <t>Серміон ліофіл 4мг фл №4</t>
  </si>
  <si>
    <t>Доручення УБД</t>
  </si>
  <si>
    <t xml:space="preserve">Інфулган 10мг/мл 100мл </t>
  </si>
  <si>
    <t>Гепарин -Новофарм 5000МО/ мл 5мл №5</t>
  </si>
  <si>
    <t>Диклофенак 2,5% 3мл №5</t>
  </si>
  <si>
    <t>Новокаїн 0,5% по 5мл №10</t>
  </si>
  <si>
    <t>Томогексол 350мг йоду/мл по 50мл</t>
  </si>
  <si>
    <t>Бинт 5х10</t>
  </si>
  <si>
    <t>Бинт 7х14</t>
  </si>
  <si>
    <t>Плівка радіографічна медична Лізоформ зелена 18х24 №100</t>
  </si>
  <si>
    <t>Пристр ПР 21-02 (Одноразова система для вливання інфузійних розчинів, крові та кровозамінників)</t>
  </si>
  <si>
    <t>Шприц 5мл</t>
  </si>
  <si>
    <t>Шприц 20мл</t>
  </si>
  <si>
    <t>Заст. головного лікаря з медичної частини                                                        А.О. Тамамшева</t>
  </si>
  <si>
    <t>ДІАНІЛ ПД 4 З ВМІСТОМ ГЛЮКОЗИ 2,27% М/ОБ/22,7 мг/мл, розчин для перитонеального діалізу, по 2000 мл розчину у пластиковому мішку Віафлекс PL 146-3, одинарному, обладнаному інєкційним портом та зєднувачем, або у мішку Твін Бег, обладнаному інєкційним портом, з інтегрованим за допомогою двох магістралей та Y-зєднувача порожнім пластиковим мішком для дренажу</t>
  </si>
  <si>
    <t xml:space="preserve">Ковпачок розєднувальний дезінфікуючий MiniCap </t>
  </si>
  <si>
    <t xml:space="preserve">Розчин для перитонеального діалізу ДІАНІЛ ПД 4  з вмістом глюкози 3,86%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 </t>
  </si>
  <si>
    <t xml:space="preserve">Розчин для перитонеального діалізу ДІАНІЛ ПД 4  з вмістом глюкози 3,86% в мішках подвійних ємністю 2000 мл розчину у мішку Віафлекс PL 146-3, одинарному, обладнаному інєкційним портом та зєднувачем,   вкладеному у прозорий пластиковий пакет </t>
  </si>
  <si>
    <t xml:space="preserve">Діаніл ПД4 з вмістом глюкози 1,36%, розчин для перитонеального діалізу, по 2000 мл розчину у мішку подвійному TwinBag </t>
  </si>
  <si>
    <t xml:space="preserve">Розчин для перитонеального діалізу ЕКСТРАНІЛ, по 2,0 л розчину у пластиковому мішку, обладнаному інєкційним портом, з  інтегрованим за допомогою двох магістралей і Y-зєднувача порожнім пластиковим мішком для дренажу, вкладених у прозорий пластиковий пакет </t>
  </si>
  <si>
    <t xml:space="preserve">Розчин для перитонеального діалізу ДІАНІЛ ПД 4  з вмістом глюкози 1,36%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 </t>
  </si>
  <si>
    <t>Розчин для перитонеального діалізу ДІАНІЛ ПД 4  з вмістом глюкози 2,27% в мішках подвійних ємністю 5000 мл розчину у мішку Віафлекс PL 146-3, одинарному, обладнаному інєкційним портом та зєднувачем,   вкладеному у прозорий пластиковий пакет</t>
  </si>
  <si>
    <t>Системи для переливання крові з металевою голкою Medicare/ Допомога-1/</t>
  </si>
  <si>
    <t>Перелік лікарських засобів та виробів медичного призначення закуплених    
Комунальне підприємcтво "Криворізька міська клінічна лікарня № 2" Дніпропетровської обласної ради"
станом на  11  березня  2019 р.</t>
  </si>
  <si>
    <t>ДІАНІЛ ПД 4 З ВМІСТОМ ГЛЮКОЗИ 2,27% М/ОБ/22,7 мг/мл, розчин для перитонеального діалізу, по 5000 мл</t>
  </si>
  <si>
    <t xml:space="preserve">Діаніл ПД4 з вмістом глюкози 1,36% розчин для перитонеального діалізу по 5000мл розчину у пластиковому мішку одинарному </t>
  </si>
  <si>
    <t xml:space="preserve">Комплект трубок підвищенної міцності для перитонеального діалізу з гвинтовими затискачами MiniCap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</si>
</sst>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\-??_);_(@_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3"/>
      <name val="Arial Narrow"/>
      <family val="2"/>
    </font>
    <font>
      <sz val="14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b/>
      <i/>
      <sz val="13"/>
      <name val="Arial Narrow"/>
      <family val="2"/>
    </font>
    <font>
      <sz val="12"/>
      <color indexed="8"/>
      <name val="Arial Narrow"/>
      <family val="2"/>
    </font>
    <font>
      <b/>
      <sz val="12"/>
      <color indexed="12"/>
      <name val="Arial Narrow"/>
      <family val="2"/>
    </font>
    <font>
      <b/>
      <sz val="12"/>
      <color indexed="30"/>
      <name val="Arial Narrow"/>
      <family val="2"/>
    </font>
    <font>
      <b/>
      <sz val="12"/>
      <color indexed="10"/>
      <name val="Arial Narrow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Arial Narrow"/>
      <family val="2"/>
    </font>
    <font>
      <b/>
      <sz val="12"/>
      <color rgb="FF0000FF"/>
      <name val="Arial Narrow"/>
      <family val="2"/>
    </font>
    <font>
      <b/>
      <sz val="12"/>
      <color rgb="FFFF0000"/>
      <name val="Arial Narrow"/>
      <family val="2"/>
    </font>
    <font>
      <b/>
      <sz val="12"/>
      <color rgb="FF0066CC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 horizontal="left"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64" fontId="0" fillId="0" borderId="0" applyBorder="0" applyProtection="0">
      <alignment/>
    </xf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/>
    </xf>
    <xf numFmtId="1" fontId="4" fillId="33" borderId="10" xfId="59" applyNumberFormat="1" applyFont="1" applyFill="1" applyBorder="1" applyAlignment="1" applyProtection="1">
      <alignment horizont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/>
    </xf>
    <xf numFmtId="1" fontId="4" fillId="0" borderId="10" xfId="59" applyNumberFormat="1" applyFont="1" applyBorder="1" applyAlignment="1" applyProtection="1">
      <alignment horizontal="center"/>
      <protection/>
    </xf>
    <xf numFmtId="49" fontId="4" fillId="0" borderId="10" xfId="0" applyNumberFormat="1" applyFont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vertical="center" wrapText="1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/>
    </xf>
    <xf numFmtId="3" fontId="4" fillId="33" borderId="10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3" fontId="4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 wrapText="1"/>
    </xf>
    <xf numFmtId="0" fontId="4" fillId="0" borderId="10" xfId="52" applyFont="1" applyBorder="1" applyAlignment="1">
      <alignment horizontal="left" vertical="center" wrapText="1"/>
      <protection/>
    </xf>
    <xf numFmtId="0" fontId="3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7" fillId="0" borderId="0" xfId="0" applyFont="1" applyAlignment="1">
      <alignment/>
    </xf>
    <xf numFmtId="0" fontId="4" fillId="0" borderId="11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/>
    </xf>
    <xf numFmtId="0" fontId="47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2"/>
  <sheetViews>
    <sheetView tabSelected="1" zoomScalePageLayoutView="0" workbookViewId="0" topLeftCell="A1">
      <selection activeCell="A4" sqref="A4:E4"/>
    </sheetView>
  </sheetViews>
  <sheetFormatPr defaultColWidth="9.140625" defaultRowHeight="12.75"/>
  <cols>
    <col min="1" max="1" width="6.7109375" style="0" customWidth="1"/>
    <col min="2" max="2" width="90.7109375" style="0" customWidth="1"/>
    <col min="3" max="5" width="20.7109375" style="0" customWidth="1"/>
  </cols>
  <sheetData>
    <row r="1" spans="1:5" ht="90" customHeight="1">
      <c r="A1" s="48" t="s">
        <v>126</v>
      </c>
      <c r="B1" s="48"/>
      <c r="C1" s="48"/>
      <c r="D1" s="48"/>
      <c r="E1" s="48"/>
    </row>
    <row r="2" spans="1:5" ht="39.75" customHeight="1">
      <c r="A2" s="49" t="s">
        <v>0</v>
      </c>
      <c r="B2" s="49" t="s">
        <v>1</v>
      </c>
      <c r="C2" s="49" t="s">
        <v>2</v>
      </c>
      <c r="D2" s="45" t="s">
        <v>3</v>
      </c>
      <c r="E2" s="45"/>
    </row>
    <row r="3" spans="1:5" ht="55.5" customHeight="1">
      <c r="A3" s="49"/>
      <c r="B3" s="49"/>
      <c r="C3" s="49"/>
      <c r="D3" s="36" t="s">
        <v>4</v>
      </c>
      <c r="E3" s="37" t="s">
        <v>5</v>
      </c>
    </row>
    <row r="4" spans="1:5" ht="15.75" customHeight="1">
      <c r="A4" s="50" t="s">
        <v>6</v>
      </c>
      <c r="B4" s="50"/>
      <c r="C4" s="50"/>
      <c r="D4" s="50"/>
      <c r="E4" s="50"/>
    </row>
    <row r="5" spans="1:5" ht="15.75" customHeight="1">
      <c r="A5" s="44" t="s">
        <v>7</v>
      </c>
      <c r="B5" s="44"/>
      <c r="C5" s="44"/>
      <c r="D5" s="44"/>
      <c r="E5" s="44"/>
    </row>
    <row r="6" spans="1:5" ht="15.75" customHeight="1">
      <c r="A6" s="45" t="s">
        <v>8</v>
      </c>
      <c r="B6" s="45"/>
      <c r="C6" s="45"/>
      <c r="D6" s="45"/>
      <c r="E6" s="45"/>
    </row>
    <row r="7" spans="1:5" ht="15.75">
      <c r="A7" s="2">
        <v>1</v>
      </c>
      <c r="B7" s="3" t="s">
        <v>9</v>
      </c>
      <c r="C7" s="2" t="s">
        <v>10</v>
      </c>
      <c r="D7" s="2">
        <v>15</v>
      </c>
      <c r="E7" s="4">
        <v>5.7</v>
      </c>
    </row>
    <row r="8" spans="1:5" ht="15.75">
      <c r="A8" s="2">
        <v>2</v>
      </c>
      <c r="B8" s="8" t="s">
        <v>12</v>
      </c>
      <c r="C8" s="9" t="s">
        <v>10</v>
      </c>
      <c r="D8" s="10">
        <v>0</v>
      </c>
      <c r="E8" s="4">
        <f>106+140</f>
        <v>246</v>
      </c>
    </row>
    <row r="9" spans="1:5" ht="15.75">
      <c r="A9" s="2">
        <v>3</v>
      </c>
      <c r="B9" s="11" t="s">
        <v>13</v>
      </c>
      <c r="C9" s="9" t="s">
        <v>10</v>
      </c>
      <c r="D9" s="10">
        <v>0</v>
      </c>
      <c r="E9" s="4">
        <v>2.5</v>
      </c>
    </row>
    <row r="10" spans="1:5" ht="15.75">
      <c r="A10" s="2">
        <v>4</v>
      </c>
      <c r="B10" s="5" t="s">
        <v>14</v>
      </c>
      <c r="C10" s="6" t="s">
        <v>10</v>
      </c>
      <c r="D10" s="7">
        <v>0</v>
      </c>
      <c r="E10" s="4">
        <v>2</v>
      </c>
    </row>
    <row r="11" spans="1:5" ht="15.75">
      <c r="A11" s="2">
        <v>5</v>
      </c>
      <c r="B11" s="12" t="s">
        <v>15</v>
      </c>
      <c r="C11" s="6" t="s">
        <v>10</v>
      </c>
      <c r="D11" s="7">
        <v>0</v>
      </c>
      <c r="E11" s="4">
        <v>0.7</v>
      </c>
    </row>
    <row r="12" spans="1:5" ht="15.75">
      <c r="A12" s="2">
        <v>6</v>
      </c>
      <c r="B12" s="5" t="s">
        <v>16</v>
      </c>
      <c r="C12" s="6" t="s">
        <v>10</v>
      </c>
      <c r="D12" s="7">
        <v>0</v>
      </c>
      <c r="E12" s="4">
        <v>2</v>
      </c>
    </row>
    <row r="13" spans="1:5" ht="15.75">
      <c r="A13" s="2">
        <v>7</v>
      </c>
      <c r="B13" s="5" t="s">
        <v>19</v>
      </c>
      <c r="C13" s="6" t="s">
        <v>10</v>
      </c>
      <c r="D13" s="7">
        <v>0</v>
      </c>
      <c r="E13" s="4">
        <v>6.5</v>
      </c>
    </row>
    <row r="14" spans="1:5" ht="15.75">
      <c r="A14" s="2">
        <v>8</v>
      </c>
      <c r="B14" s="12" t="s">
        <v>20</v>
      </c>
      <c r="C14" s="6" t="s">
        <v>10</v>
      </c>
      <c r="D14" s="7">
        <v>0</v>
      </c>
      <c r="E14" s="4">
        <v>2</v>
      </c>
    </row>
    <row r="15" spans="1:5" ht="15.75">
      <c r="A15" s="2">
        <v>9</v>
      </c>
      <c r="B15" s="5" t="s">
        <v>21</v>
      </c>
      <c r="C15" s="6" t="s">
        <v>18</v>
      </c>
      <c r="D15" s="7">
        <v>0</v>
      </c>
      <c r="E15" s="4">
        <v>9</v>
      </c>
    </row>
    <row r="16" spans="1:5" ht="15.75">
      <c r="A16" s="2">
        <v>10</v>
      </c>
      <c r="B16" s="5" t="s">
        <v>22</v>
      </c>
      <c r="C16" s="6" t="s">
        <v>10</v>
      </c>
      <c r="D16" s="7">
        <v>0</v>
      </c>
      <c r="E16" s="4">
        <f>95+88</f>
        <v>183</v>
      </c>
    </row>
    <row r="17" spans="1:5" ht="15.75">
      <c r="A17" s="2">
        <v>11</v>
      </c>
      <c r="B17" s="12" t="s">
        <v>23</v>
      </c>
      <c r="C17" s="6" t="s">
        <v>10</v>
      </c>
      <c r="D17" s="7">
        <v>60</v>
      </c>
      <c r="E17" s="4">
        <v>16.7</v>
      </c>
    </row>
    <row r="18" spans="1:5" ht="15.75">
      <c r="A18" s="2">
        <v>12</v>
      </c>
      <c r="B18" s="12" t="s">
        <v>25</v>
      </c>
      <c r="C18" s="6" t="s">
        <v>10</v>
      </c>
      <c r="D18" s="7">
        <v>0</v>
      </c>
      <c r="E18" s="4">
        <v>10</v>
      </c>
    </row>
    <row r="19" spans="1:5" ht="15.75">
      <c r="A19" s="2">
        <v>13</v>
      </c>
      <c r="B19" s="13" t="s">
        <v>26</v>
      </c>
      <c r="C19" s="6" t="s">
        <v>10</v>
      </c>
      <c r="D19" s="7">
        <v>0</v>
      </c>
      <c r="E19" s="4">
        <v>2.5</v>
      </c>
    </row>
    <row r="20" spans="1:5" ht="15.75">
      <c r="A20" s="2">
        <v>14</v>
      </c>
      <c r="B20" s="5" t="s">
        <v>27</v>
      </c>
      <c r="C20" s="6" t="s">
        <v>10</v>
      </c>
      <c r="D20" s="7">
        <v>0</v>
      </c>
      <c r="E20" s="4">
        <v>3</v>
      </c>
    </row>
    <row r="21" spans="1:5" ht="15.75">
      <c r="A21" s="2">
        <v>15</v>
      </c>
      <c r="B21" s="12" t="s">
        <v>28</v>
      </c>
      <c r="C21" s="6" t="s">
        <v>10</v>
      </c>
      <c r="D21" s="7">
        <f>1541+1299</f>
        <v>2840</v>
      </c>
      <c r="E21" s="4">
        <v>2680.7</v>
      </c>
    </row>
    <row r="22" spans="1:5" ht="15.75">
      <c r="A22" s="2">
        <v>16</v>
      </c>
      <c r="B22" s="12" t="s">
        <v>29</v>
      </c>
      <c r="C22" s="6" t="s">
        <v>10</v>
      </c>
      <c r="D22" s="7">
        <v>61</v>
      </c>
      <c r="E22" s="4">
        <f>12+5</f>
        <v>17</v>
      </c>
    </row>
    <row r="23" spans="1:5" ht="15.75">
      <c r="A23" s="2">
        <v>17</v>
      </c>
      <c r="B23" s="5" t="s">
        <v>30</v>
      </c>
      <c r="C23" s="14" t="s">
        <v>10</v>
      </c>
      <c r="D23" s="7">
        <v>0</v>
      </c>
      <c r="E23" s="4">
        <v>1</v>
      </c>
    </row>
    <row r="24" spans="1:5" ht="15.75">
      <c r="A24" s="2">
        <v>18</v>
      </c>
      <c r="B24" s="5" t="s">
        <v>32</v>
      </c>
      <c r="C24" s="6" t="s">
        <v>10</v>
      </c>
      <c r="D24" s="7">
        <f>110+15</f>
        <v>125</v>
      </c>
      <c r="E24" s="4">
        <v>3.8</v>
      </c>
    </row>
    <row r="25" spans="1:5" ht="15.75">
      <c r="A25" s="2">
        <v>19</v>
      </c>
      <c r="B25" s="5" t="s">
        <v>33</v>
      </c>
      <c r="C25" s="6" t="s">
        <v>10</v>
      </c>
      <c r="D25" s="7">
        <v>0</v>
      </c>
      <c r="E25" s="4">
        <v>5</v>
      </c>
    </row>
    <row r="26" spans="1:5" ht="15.75">
      <c r="A26" s="2">
        <v>20</v>
      </c>
      <c r="B26" s="12" t="s">
        <v>35</v>
      </c>
      <c r="C26" s="6" t="s">
        <v>18</v>
      </c>
      <c r="D26" s="7">
        <f>1582+300</f>
        <v>1882</v>
      </c>
      <c r="E26" s="4">
        <f>1080+1625</f>
        <v>2705</v>
      </c>
    </row>
    <row r="27" spans="1:5" ht="15.75">
      <c r="A27" s="2">
        <v>21</v>
      </c>
      <c r="B27" s="12" t="s">
        <v>36</v>
      </c>
      <c r="C27" s="6" t="s">
        <v>10</v>
      </c>
      <c r="D27" s="7">
        <v>0</v>
      </c>
      <c r="E27" s="4">
        <v>1</v>
      </c>
    </row>
    <row r="28" spans="1:5" ht="15.75">
      <c r="A28" s="2">
        <v>22</v>
      </c>
      <c r="B28" s="12" t="s">
        <v>37</v>
      </c>
      <c r="C28" s="6" t="s">
        <v>10</v>
      </c>
      <c r="D28" s="7">
        <f>85+15</f>
        <v>100</v>
      </c>
      <c r="E28" s="4">
        <v>1</v>
      </c>
    </row>
    <row r="29" spans="1:5" ht="15.75">
      <c r="A29" s="2">
        <v>23</v>
      </c>
      <c r="B29" s="5" t="s">
        <v>38</v>
      </c>
      <c r="C29" s="6" t="s">
        <v>10</v>
      </c>
      <c r="D29" s="7">
        <v>0</v>
      </c>
      <c r="E29" s="4">
        <v>2.8</v>
      </c>
    </row>
    <row r="30" spans="1:5" ht="15.75">
      <c r="A30" s="2">
        <v>24</v>
      </c>
      <c r="B30" s="5" t="s">
        <v>40</v>
      </c>
      <c r="C30" s="6" t="s">
        <v>10</v>
      </c>
      <c r="D30" s="7">
        <v>0</v>
      </c>
      <c r="E30" s="4">
        <v>15.7</v>
      </c>
    </row>
    <row r="31" spans="1:5" ht="15.75">
      <c r="A31" s="2">
        <v>25</v>
      </c>
      <c r="B31" s="5" t="s">
        <v>41</v>
      </c>
      <c r="C31" s="6" t="s">
        <v>10</v>
      </c>
      <c r="D31" s="7">
        <v>0</v>
      </c>
      <c r="E31" s="4">
        <v>2</v>
      </c>
    </row>
    <row r="32" spans="1:5" ht="15.75">
      <c r="A32" s="2">
        <v>26</v>
      </c>
      <c r="B32" s="12" t="s">
        <v>42</v>
      </c>
      <c r="C32" s="14" t="s">
        <v>10</v>
      </c>
      <c r="D32" s="7">
        <v>300</v>
      </c>
      <c r="E32" s="4">
        <v>5</v>
      </c>
    </row>
    <row r="33" spans="1:5" ht="15.75">
      <c r="A33" s="2">
        <v>27</v>
      </c>
      <c r="B33" s="5" t="s">
        <v>39</v>
      </c>
      <c r="C33" s="6" t="s">
        <v>18</v>
      </c>
      <c r="D33" s="7">
        <v>10</v>
      </c>
      <c r="E33" s="4">
        <v>200</v>
      </c>
    </row>
    <row r="34" spans="1:5" ht="15.75" customHeight="1">
      <c r="A34" s="46" t="s">
        <v>43</v>
      </c>
      <c r="B34" s="46"/>
      <c r="C34" s="46"/>
      <c r="D34" s="46"/>
      <c r="E34" s="46"/>
    </row>
    <row r="35" spans="1:5" ht="15.75">
      <c r="A35" s="2">
        <v>1</v>
      </c>
      <c r="B35" s="8" t="s">
        <v>44</v>
      </c>
      <c r="C35" s="6" t="s">
        <v>10</v>
      </c>
      <c r="D35" s="7">
        <v>0</v>
      </c>
      <c r="E35" s="4">
        <v>83</v>
      </c>
    </row>
    <row r="36" spans="1:5" ht="15.75">
      <c r="A36" s="2">
        <v>2</v>
      </c>
      <c r="B36" s="5" t="s">
        <v>45</v>
      </c>
      <c r="C36" s="6" t="s">
        <v>10</v>
      </c>
      <c r="D36" s="7">
        <v>30</v>
      </c>
      <c r="E36" s="4">
        <v>69</v>
      </c>
    </row>
    <row r="37" spans="1:5" ht="15.75">
      <c r="A37" s="2">
        <v>3</v>
      </c>
      <c r="B37" s="5" t="s">
        <v>46</v>
      </c>
      <c r="C37" s="6" t="s">
        <v>10</v>
      </c>
      <c r="D37" s="7">
        <v>0</v>
      </c>
      <c r="E37" s="4">
        <v>29</v>
      </c>
    </row>
    <row r="38" spans="1:5" ht="15.75">
      <c r="A38" s="2">
        <v>4</v>
      </c>
      <c r="B38" s="5" t="s">
        <v>47</v>
      </c>
      <c r="C38" s="6" t="s">
        <v>18</v>
      </c>
      <c r="D38" s="7">
        <v>0</v>
      </c>
      <c r="E38" s="4">
        <v>242</v>
      </c>
    </row>
    <row r="39" spans="1:5" ht="15.75">
      <c r="A39" s="2">
        <v>5</v>
      </c>
      <c r="B39" s="5" t="s">
        <v>48</v>
      </c>
      <c r="C39" s="6" t="s">
        <v>18</v>
      </c>
      <c r="D39" s="7">
        <v>0</v>
      </c>
      <c r="E39" s="4">
        <v>3</v>
      </c>
    </row>
    <row r="40" spans="1:5" ht="15.75">
      <c r="A40" s="2">
        <v>6</v>
      </c>
      <c r="B40" s="5" t="s">
        <v>49</v>
      </c>
      <c r="C40" s="6" t="s">
        <v>10</v>
      </c>
      <c r="D40" s="7">
        <v>80</v>
      </c>
      <c r="E40" s="4">
        <v>64</v>
      </c>
    </row>
    <row r="41" spans="1:5" ht="15.75">
      <c r="A41" s="2">
        <v>7</v>
      </c>
      <c r="B41" s="5" t="s">
        <v>50</v>
      </c>
      <c r="C41" s="6" t="s">
        <v>10</v>
      </c>
      <c r="D41" s="7">
        <v>0</v>
      </c>
      <c r="E41" s="4">
        <v>1</v>
      </c>
    </row>
    <row r="42" spans="1:5" ht="15.75">
      <c r="A42" s="2">
        <v>8</v>
      </c>
      <c r="B42" s="12" t="s">
        <v>51</v>
      </c>
      <c r="C42" s="6" t="s">
        <v>10</v>
      </c>
      <c r="D42" s="7">
        <v>0</v>
      </c>
      <c r="E42" s="4">
        <v>166</v>
      </c>
    </row>
    <row r="43" spans="1:5" ht="15.75">
      <c r="A43" s="2">
        <v>9</v>
      </c>
      <c r="B43" s="5" t="s">
        <v>52</v>
      </c>
      <c r="C43" s="6" t="s">
        <v>10</v>
      </c>
      <c r="D43" s="7">
        <v>20</v>
      </c>
      <c r="E43" s="4">
        <v>88</v>
      </c>
    </row>
    <row r="44" spans="1:5" ht="15.75">
      <c r="A44" s="2">
        <v>10</v>
      </c>
      <c r="B44" s="5" t="s">
        <v>53</v>
      </c>
      <c r="C44" s="6" t="s">
        <v>10</v>
      </c>
      <c r="D44" s="7">
        <v>0</v>
      </c>
      <c r="E44" s="4">
        <v>1</v>
      </c>
    </row>
    <row r="45" spans="1:5" ht="15.75">
      <c r="A45" s="2">
        <v>11</v>
      </c>
      <c r="B45" s="12" t="s">
        <v>34</v>
      </c>
      <c r="C45" s="6" t="s">
        <v>18</v>
      </c>
      <c r="D45" s="7">
        <v>0</v>
      </c>
      <c r="E45" s="4">
        <v>80</v>
      </c>
    </row>
    <row r="46" spans="1:5" ht="15.75">
      <c r="A46" s="2">
        <v>12</v>
      </c>
      <c r="B46" s="5" t="s">
        <v>54</v>
      </c>
      <c r="C46" s="6" t="s">
        <v>10</v>
      </c>
      <c r="D46" s="7">
        <v>0</v>
      </c>
      <c r="E46" s="4">
        <v>6</v>
      </c>
    </row>
    <row r="47" spans="1:5" ht="15.75">
      <c r="A47" s="2">
        <v>13</v>
      </c>
      <c r="B47" s="12" t="s">
        <v>55</v>
      </c>
      <c r="C47" s="14" t="s">
        <v>18</v>
      </c>
      <c r="D47" s="7">
        <v>40</v>
      </c>
      <c r="E47" s="4">
        <v>105</v>
      </c>
    </row>
    <row r="48" spans="1:5" ht="15.75">
      <c r="A48" s="2">
        <v>14</v>
      </c>
      <c r="B48" s="5" t="s">
        <v>56</v>
      </c>
      <c r="C48" s="6" t="s">
        <v>10</v>
      </c>
      <c r="D48" s="7">
        <v>0</v>
      </c>
      <c r="E48" s="4">
        <v>50</v>
      </c>
    </row>
    <row r="49" spans="1:5" ht="15.75">
      <c r="A49" s="2">
        <v>15</v>
      </c>
      <c r="B49" s="12" t="s">
        <v>57</v>
      </c>
      <c r="C49" s="6" t="s">
        <v>10</v>
      </c>
      <c r="D49" s="7">
        <v>0</v>
      </c>
      <c r="E49" s="4">
        <v>46</v>
      </c>
    </row>
    <row r="50" spans="1:5" ht="15.75">
      <c r="A50" s="2">
        <v>16</v>
      </c>
      <c r="B50" s="12" t="s">
        <v>24</v>
      </c>
      <c r="C50" s="6" t="s">
        <v>10</v>
      </c>
      <c r="D50" s="7"/>
      <c r="E50" s="4">
        <v>9.6</v>
      </c>
    </row>
    <row r="51" spans="1:5" ht="15.75">
      <c r="A51" s="2">
        <v>17</v>
      </c>
      <c r="B51" s="12" t="s">
        <v>58</v>
      </c>
      <c r="C51" s="6" t="s">
        <v>10</v>
      </c>
      <c r="D51" s="7">
        <v>0</v>
      </c>
      <c r="E51" s="4">
        <v>39.6</v>
      </c>
    </row>
    <row r="52" spans="1:5" ht="15.75" customHeight="1">
      <c r="A52" s="44" t="s">
        <v>59</v>
      </c>
      <c r="B52" s="44"/>
      <c r="C52" s="44"/>
      <c r="D52" s="44"/>
      <c r="E52" s="44"/>
    </row>
    <row r="53" spans="1:5" ht="15.75">
      <c r="A53" s="2">
        <v>1</v>
      </c>
      <c r="B53" s="5" t="s">
        <v>60</v>
      </c>
      <c r="C53" s="15" t="s">
        <v>61</v>
      </c>
      <c r="D53" s="16">
        <v>960</v>
      </c>
      <c r="E53" s="4">
        <v>140</v>
      </c>
    </row>
    <row r="54" spans="1:5" ht="15.75">
      <c r="A54" s="2">
        <v>2</v>
      </c>
      <c r="B54" s="5" t="s">
        <v>62</v>
      </c>
      <c r="C54" s="15" t="s">
        <v>61</v>
      </c>
      <c r="D54" s="16">
        <v>1370</v>
      </c>
      <c r="E54" s="4">
        <v>440</v>
      </c>
    </row>
    <row r="55" spans="1:5" ht="15.75">
      <c r="A55" s="2">
        <v>3</v>
      </c>
      <c r="B55" s="5" t="s">
        <v>63</v>
      </c>
      <c r="C55" s="15" t="s">
        <v>61</v>
      </c>
      <c r="D55" s="16">
        <v>1030</v>
      </c>
      <c r="E55" s="4">
        <v>440</v>
      </c>
    </row>
    <row r="56" spans="1:5" ht="15.75">
      <c r="A56" s="2">
        <v>4</v>
      </c>
      <c r="B56" s="5" t="s">
        <v>64</v>
      </c>
      <c r="C56" s="2" t="s">
        <v>61</v>
      </c>
      <c r="D56" s="16">
        <v>0</v>
      </c>
      <c r="E56" s="4">
        <v>5</v>
      </c>
    </row>
    <row r="57" spans="1:5" ht="15.75">
      <c r="A57" s="2">
        <v>5</v>
      </c>
      <c r="B57" s="5" t="s">
        <v>65</v>
      </c>
      <c r="C57" s="15" t="s">
        <v>61</v>
      </c>
      <c r="D57" s="16">
        <v>260</v>
      </c>
      <c r="E57" s="4">
        <v>318</v>
      </c>
    </row>
    <row r="58" spans="1:5" ht="15.75">
      <c r="A58" s="2">
        <v>6</v>
      </c>
      <c r="B58" s="5" t="s">
        <v>66</v>
      </c>
      <c r="C58" s="15" t="s">
        <v>61</v>
      </c>
      <c r="D58" s="16">
        <v>0</v>
      </c>
      <c r="E58" s="4">
        <v>20</v>
      </c>
    </row>
    <row r="59" spans="1:5" ht="15.75">
      <c r="A59" s="2">
        <v>7</v>
      </c>
      <c r="B59" s="5" t="s">
        <v>67</v>
      </c>
      <c r="C59" s="15" t="s">
        <v>61</v>
      </c>
      <c r="D59" s="16">
        <v>0</v>
      </c>
      <c r="E59" s="4">
        <v>430</v>
      </c>
    </row>
    <row r="60" spans="1:5" ht="15.75">
      <c r="A60" s="2">
        <v>8</v>
      </c>
      <c r="B60" s="5" t="s">
        <v>68</v>
      </c>
      <c r="C60" s="15" t="s">
        <v>61</v>
      </c>
      <c r="D60" s="16">
        <v>0</v>
      </c>
      <c r="E60" s="4">
        <v>310</v>
      </c>
    </row>
    <row r="61" spans="1:5" ht="15.75">
      <c r="A61" s="2">
        <v>9</v>
      </c>
      <c r="B61" s="5" t="s">
        <v>69</v>
      </c>
      <c r="C61" s="15" t="s">
        <v>61</v>
      </c>
      <c r="D61" s="16">
        <v>0</v>
      </c>
      <c r="E61" s="4">
        <f>2900+1700+1700</f>
        <v>6300</v>
      </c>
    </row>
    <row r="62" spans="1:5" ht="15.75">
      <c r="A62" s="2">
        <v>10</v>
      </c>
      <c r="B62" s="8" t="s">
        <v>70</v>
      </c>
      <c r="C62" s="17" t="s">
        <v>71</v>
      </c>
      <c r="D62" s="16">
        <v>22000</v>
      </c>
      <c r="E62" s="4">
        <v>165</v>
      </c>
    </row>
    <row r="63" spans="1:5" ht="15.75" customHeight="1">
      <c r="A63" s="47" t="s">
        <v>43</v>
      </c>
      <c r="B63" s="47"/>
      <c r="C63" s="47"/>
      <c r="D63" s="47"/>
      <c r="E63" s="47"/>
    </row>
    <row r="64" spans="1:5" ht="15.75">
      <c r="A64" s="2">
        <v>1</v>
      </c>
      <c r="B64" s="8" t="s">
        <v>72</v>
      </c>
      <c r="C64" s="2" t="s">
        <v>10</v>
      </c>
      <c r="D64" s="16">
        <v>0</v>
      </c>
      <c r="E64" s="4">
        <v>98</v>
      </c>
    </row>
    <row r="65" spans="1:5" ht="15.75">
      <c r="A65" s="2">
        <v>2</v>
      </c>
      <c r="B65" s="5" t="s">
        <v>73</v>
      </c>
      <c r="C65" s="2" t="s">
        <v>61</v>
      </c>
      <c r="D65" s="16">
        <v>800</v>
      </c>
      <c r="E65" s="4">
        <v>630</v>
      </c>
    </row>
    <row r="66" spans="1:5" ht="15.75">
      <c r="A66" s="2">
        <v>3</v>
      </c>
      <c r="B66" s="5" t="s">
        <v>74</v>
      </c>
      <c r="C66" s="15" t="s">
        <v>61</v>
      </c>
      <c r="D66" s="16">
        <v>0</v>
      </c>
      <c r="E66" s="4">
        <v>130</v>
      </c>
    </row>
    <row r="67" spans="1:5" ht="15.75">
      <c r="A67" s="2">
        <v>4</v>
      </c>
      <c r="B67" s="5" t="s">
        <v>75</v>
      </c>
      <c r="C67" s="15" t="s">
        <v>10</v>
      </c>
      <c r="D67" s="16">
        <v>0</v>
      </c>
      <c r="E67" s="4">
        <f>1.912+6.804</f>
        <v>8.716000000000001</v>
      </c>
    </row>
    <row r="68" spans="1:5" ht="15.75">
      <c r="A68" s="2">
        <v>5</v>
      </c>
      <c r="B68" s="5" t="s">
        <v>76</v>
      </c>
      <c r="C68" s="15" t="s">
        <v>61</v>
      </c>
      <c r="D68" s="16">
        <v>1160</v>
      </c>
      <c r="E68" s="4">
        <v>485</v>
      </c>
    </row>
    <row r="69" spans="1:5" ht="15.75">
      <c r="A69" s="2">
        <v>6</v>
      </c>
      <c r="B69" s="8" t="s">
        <v>77</v>
      </c>
      <c r="C69" s="17" t="s">
        <v>61</v>
      </c>
      <c r="D69" s="19">
        <v>0</v>
      </c>
      <c r="E69" s="4">
        <v>900</v>
      </c>
    </row>
    <row r="70" spans="1:5" ht="15.75">
      <c r="A70" s="2">
        <v>7</v>
      </c>
      <c r="B70" s="18" t="s">
        <v>78</v>
      </c>
      <c r="C70" s="17" t="s">
        <v>61</v>
      </c>
      <c r="D70" s="19">
        <v>0</v>
      </c>
      <c r="E70" s="4">
        <v>290</v>
      </c>
    </row>
    <row r="71" spans="1:5" ht="15.75" customHeight="1">
      <c r="A71" s="41" t="s">
        <v>79</v>
      </c>
      <c r="B71" s="41"/>
      <c r="C71" s="41"/>
      <c r="D71" s="41"/>
      <c r="E71" s="41"/>
    </row>
    <row r="72" spans="1:5" ht="31.5">
      <c r="A72" s="4">
        <v>1</v>
      </c>
      <c r="B72" s="20" t="s">
        <v>127</v>
      </c>
      <c r="C72" s="21" t="s">
        <v>61</v>
      </c>
      <c r="D72" s="21"/>
      <c r="E72" s="21">
        <v>990</v>
      </c>
    </row>
    <row r="73" spans="1:5" ht="78.75">
      <c r="A73" s="4">
        <v>2</v>
      </c>
      <c r="B73" s="35" t="s">
        <v>117</v>
      </c>
      <c r="C73" s="21" t="s">
        <v>61</v>
      </c>
      <c r="D73" s="21"/>
      <c r="E73" s="21">
        <v>3145</v>
      </c>
    </row>
    <row r="74" spans="1:5" ht="31.5">
      <c r="A74" s="4">
        <v>3</v>
      </c>
      <c r="B74" s="8" t="s">
        <v>80</v>
      </c>
      <c r="C74" s="21" t="s">
        <v>61</v>
      </c>
      <c r="D74" s="21"/>
      <c r="E74" s="21">
        <v>550</v>
      </c>
    </row>
    <row r="75" spans="1:5" ht="31.5">
      <c r="A75" s="4">
        <v>4</v>
      </c>
      <c r="B75" s="8" t="s">
        <v>128</v>
      </c>
      <c r="C75" s="21" t="s">
        <v>61</v>
      </c>
      <c r="D75" s="21"/>
      <c r="E75" s="21">
        <v>180</v>
      </c>
    </row>
    <row r="76" spans="1:5" ht="15.75">
      <c r="A76" s="4">
        <v>5</v>
      </c>
      <c r="B76" s="22" t="s">
        <v>118</v>
      </c>
      <c r="C76" s="21" t="s">
        <v>61</v>
      </c>
      <c r="D76" s="21"/>
      <c r="E76" s="21">
        <v>5931</v>
      </c>
    </row>
    <row r="77" spans="1:5" ht="47.25">
      <c r="A77" s="4">
        <v>6</v>
      </c>
      <c r="B77" s="8" t="s">
        <v>119</v>
      </c>
      <c r="C77" s="21" t="s">
        <v>61</v>
      </c>
      <c r="D77" s="21"/>
      <c r="E77" s="21">
        <v>46</v>
      </c>
    </row>
    <row r="78" spans="1:5" ht="47.25">
      <c r="A78" s="4">
        <v>7</v>
      </c>
      <c r="B78" s="8" t="s">
        <v>120</v>
      </c>
      <c r="C78" s="21" t="s">
        <v>61</v>
      </c>
      <c r="D78" s="21"/>
      <c r="E78" s="21">
        <v>370</v>
      </c>
    </row>
    <row r="79" spans="1:5" ht="31.5">
      <c r="A79" s="4">
        <v>8</v>
      </c>
      <c r="B79" s="8" t="s">
        <v>121</v>
      </c>
      <c r="C79" s="21" t="s">
        <v>61</v>
      </c>
      <c r="D79" s="21">
        <v>160</v>
      </c>
      <c r="E79" s="21">
        <v>2154</v>
      </c>
    </row>
    <row r="80" spans="1:5" ht="47.25">
      <c r="A80" s="4">
        <v>9</v>
      </c>
      <c r="B80" s="8" t="s">
        <v>122</v>
      </c>
      <c r="C80" s="23" t="s">
        <v>61</v>
      </c>
      <c r="D80" s="21"/>
      <c r="E80" s="21">
        <v>700</v>
      </c>
    </row>
    <row r="81" spans="1:5" ht="47.25">
      <c r="A81" s="4">
        <v>10</v>
      </c>
      <c r="B81" s="8" t="s">
        <v>123</v>
      </c>
      <c r="C81" s="23" t="s">
        <v>61</v>
      </c>
      <c r="D81" s="21"/>
      <c r="E81" s="21">
        <v>180</v>
      </c>
    </row>
    <row r="82" spans="1:5" ht="31.5">
      <c r="A82" s="9">
        <v>11</v>
      </c>
      <c r="B82" s="8" t="s">
        <v>129</v>
      </c>
      <c r="C82" s="21" t="s">
        <v>61</v>
      </c>
      <c r="D82" s="21"/>
      <c r="E82" s="21">
        <v>49</v>
      </c>
    </row>
    <row r="83" spans="1:5" ht="15.75">
      <c r="A83" s="9">
        <v>12</v>
      </c>
      <c r="B83" s="35" t="s">
        <v>81</v>
      </c>
      <c r="C83" s="21" t="s">
        <v>61</v>
      </c>
      <c r="D83" s="21"/>
      <c r="E83" s="21">
        <v>40</v>
      </c>
    </row>
    <row r="84" spans="1:5" ht="15.75">
      <c r="A84" s="9">
        <v>13</v>
      </c>
      <c r="B84" s="35" t="s">
        <v>82</v>
      </c>
      <c r="C84" s="21" t="s">
        <v>61</v>
      </c>
      <c r="D84" s="21"/>
      <c r="E84" s="21">
        <v>1</v>
      </c>
    </row>
    <row r="85" spans="1:5" ht="15.75" customHeight="1">
      <c r="A85" s="41" t="s">
        <v>83</v>
      </c>
      <c r="B85" s="41"/>
      <c r="C85" s="41"/>
      <c r="D85" s="41"/>
      <c r="E85" s="41"/>
    </row>
    <row r="86" spans="1:5" ht="15.75">
      <c r="A86" s="21">
        <v>1</v>
      </c>
      <c r="B86" s="20" t="s">
        <v>84</v>
      </c>
      <c r="C86" s="24" t="s">
        <v>10</v>
      </c>
      <c r="D86" s="24">
        <v>20</v>
      </c>
      <c r="E86" s="24">
        <v>20</v>
      </c>
    </row>
    <row r="87" spans="1:5" ht="15.75">
      <c r="A87" s="21">
        <f>A86+1</f>
        <v>2</v>
      </c>
      <c r="B87" s="22" t="s">
        <v>85</v>
      </c>
      <c r="C87" s="25" t="s">
        <v>86</v>
      </c>
      <c r="D87" s="25">
        <v>200</v>
      </c>
      <c r="E87" s="25">
        <v>75</v>
      </c>
    </row>
    <row r="88" spans="1:5" ht="15.75">
      <c r="A88" s="21">
        <f>A87+1</f>
        <v>3</v>
      </c>
      <c r="B88" s="22" t="s">
        <v>87</v>
      </c>
      <c r="C88" s="25" t="s">
        <v>86</v>
      </c>
      <c r="D88" s="25">
        <v>200</v>
      </c>
      <c r="E88" s="25">
        <v>105</v>
      </c>
    </row>
    <row r="89" spans="1:5" ht="15.75">
      <c r="A89" s="21">
        <v>4</v>
      </c>
      <c r="B89" s="8" t="s">
        <v>88</v>
      </c>
      <c r="C89" s="23" t="s">
        <v>10</v>
      </c>
      <c r="D89" s="23"/>
      <c r="E89" s="23">
        <v>520</v>
      </c>
    </row>
    <row r="90" spans="1:5" ht="31.5">
      <c r="A90" s="21">
        <v>5</v>
      </c>
      <c r="B90" s="8" t="s">
        <v>89</v>
      </c>
      <c r="C90" s="23" t="s">
        <v>61</v>
      </c>
      <c r="D90" s="23">
        <v>1943</v>
      </c>
      <c r="E90" s="23">
        <v>1279</v>
      </c>
    </row>
    <row r="91" spans="1:5" ht="47.25">
      <c r="A91" s="21">
        <v>6</v>
      </c>
      <c r="B91" s="8" t="s">
        <v>122</v>
      </c>
      <c r="C91" s="23" t="s">
        <v>61</v>
      </c>
      <c r="D91" s="23">
        <v>1342</v>
      </c>
      <c r="E91" s="23">
        <v>40</v>
      </c>
    </row>
    <row r="92" spans="1:5" ht="47.25">
      <c r="A92" s="21">
        <v>7</v>
      </c>
      <c r="B92" s="8" t="s">
        <v>123</v>
      </c>
      <c r="C92" s="23" t="s">
        <v>61</v>
      </c>
      <c r="D92" s="23">
        <v>1135</v>
      </c>
      <c r="E92" s="23">
        <v>462</v>
      </c>
    </row>
    <row r="93" spans="1:5" ht="15.75">
      <c r="A93" s="21">
        <v>8</v>
      </c>
      <c r="B93" s="35" t="s">
        <v>82</v>
      </c>
      <c r="C93" s="23" t="s">
        <v>61</v>
      </c>
      <c r="D93" s="23"/>
      <c r="E93" s="23">
        <v>4</v>
      </c>
    </row>
    <row r="94" spans="1:5" ht="47.25">
      <c r="A94" s="21">
        <v>9</v>
      </c>
      <c r="B94" s="8" t="s">
        <v>124</v>
      </c>
      <c r="C94" s="23" t="s">
        <v>61</v>
      </c>
      <c r="D94" s="23">
        <v>1188</v>
      </c>
      <c r="E94" s="23">
        <v>407</v>
      </c>
    </row>
    <row r="95" spans="1:5" ht="15.75">
      <c r="A95" s="21">
        <v>10</v>
      </c>
      <c r="B95" s="8" t="s">
        <v>90</v>
      </c>
      <c r="C95" s="9" t="s">
        <v>61</v>
      </c>
      <c r="D95" s="23">
        <f>15+50+35</f>
        <v>100</v>
      </c>
      <c r="E95" s="4">
        <v>38</v>
      </c>
    </row>
    <row r="96" spans="1:5" ht="15.75">
      <c r="A96" s="21">
        <f>A95+1</f>
        <v>11</v>
      </c>
      <c r="B96" s="35" t="s">
        <v>91</v>
      </c>
      <c r="C96" s="9"/>
      <c r="D96" s="23">
        <f>15176+480</f>
        <v>15656</v>
      </c>
      <c r="E96" s="4">
        <v>5</v>
      </c>
    </row>
    <row r="97" spans="1:5" ht="15.75">
      <c r="A97" s="21">
        <f>A96+1</f>
        <v>12</v>
      </c>
      <c r="B97" s="8" t="s">
        <v>92</v>
      </c>
      <c r="C97" s="9" t="s">
        <v>10</v>
      </c>
      <c r="D97" s="23">
        <v>140</v>
      </c>
      <c r="E97" s="4">
        <v>383</v>
      </c>
    </row>
    <row r="98" spans="1:5" ht="15.75">
      <c r="A98" s="21">
        <f>A97+1</f>
        <v>13</v>
      </c>
      <c r="B98" s="8" t="s">
        <v>93</v>
      </c>
      <c r="C98" s="9" t="s">
        <v>61</v>
      </c>
      <c r="D98" s="23">
        <f>240+845</f>
        <v>1085</v>
      </c>
      <c r="E98" s="4">
        <v>235</v>
      </c>
    </row>
    <row r="99" spans="1:5" ht="15.75">
      <c r="A99" s="21">
        <f>A98+1</f>
        <v>14</v>
      </c>
      <c r="B99" s="8" t="s">
        <v>94</v>
      </c>
      <c r="C99" s="9" t="s">
        <v>61</v>
      </c>
      <c r="D99" s="23">
        <f>835+240</f>
        <v>1075</v>
      </c>
      <c r="E99" s="4">
        <v>282</v>
      </c>
    </row>
    <row r="100" spans="1:5" ht="15.75" customHeight="1">
      <c r="A100" s="42" t="s">
        <v>95</v>
      </c>
      <c r="B100" s="42"/>
      <c r="C100" s="42"/>
      <c r="D100" s="42"/>
      <c r="E100" s="42"/>
    </row>
    <row r="101" spans="1:5" ht="15.75">
      <c r="A101" s="4">
        <v>1</v>
      </c>
      <c r="B101" s="11" t="s">
        <v>23</v>
      </c>
      <c r="C101" s="4" t="s">
        <v>10</v>
      </c>
      <c r="D101" s="4">
        <v>20</v>
      </c>
      <c r="E101" s="9">
        <v>0.4</v>
      </c>
    </row>
    <row r="102" spans="1:5" ht="15.75">
      <c r="A102" s="4">
        <v>2</v>
      </c>
      <c r="B102" s="8" t="s">
        <v>96</v>
      </c>
      <c r="C102" s="4" t="s">
        <v>10</v>
      </c>
      <c r="D102" s="10">
        <f>55+12</f>
        <v>67</v>
      </c>
      <c r="E102" s="4">
        <v>1</v>
      </c>
    </row>
    <row r="103" spans="1:5" ht="15.75">
      <c r="A103" s="4">
        <v>3</v>
      </c>
      <c r="B103" s="8" t="s">
        <v>97</v>
      </c>
      <c r="C103" s="4" t="s">
        <v>61</v>
      </c>
      <c r="D103" s="4">
        <v>0</v>
      </c>
      <c r="E103" s="9">
        <f>920+330</f>
        <v>1250</v>
      </c>
    </row>
    <row r="104" spans="1:5" ht="15.75">
      <c r="A104" s="4">
        <v>4</v>
      </c>
      <c r="B104" s="8" t="s">
        <v>98</v>
      </c>
      <c r="C104" s="4" t="s">
        <v>10</v>
      </c>
      <c r="D104" s="4">
        <v>168</v>
      </c>
      <c r="E104" s="9">
        <v>1</v>
      </c>
    </row>
    <row r="105" spans="1:5" ht="15.75">
      <c r="A105" s="4">
        <v>5</v>
      </c>
      <c r="B105" s="8" t="s">
        <v>99</v>
      </c>
      <c r="C105" s="38" t="s">
        <v>18</v>
      </c>
      <c r="D105" s="9"/>
      <c r="E105" s="9">
        <v>100</v>
      </c>
    </row>
    <row r="106" spans="1:5" ht="15.75">
      <c r="A106" s="4">
        <v>6</v>
      </c>
      <c r="B106" s="39" t="s">
        <v>100</v>
      </c>
      <c r="C106" s="9" t="s">
        <v>10</v>
      </c>
      <c r="D106" s="9"/>
      <c r="E106" s="9">
        <v>25</v>
      </c>
    </row>
    <row r="107" spans="1:5" ht="15.75">
      <c r="A107" s="4">
        <v>7</v>
      </c>
      <c r="B107" s="26" t="s">
        <v>101</v>
      </c>
      <c r="C107" s="9" t="s">
        <v>10</v>
      </c>
      <c r="D107" s="9"/>
      <c r="E107" s="9">
        <v>17</v>
      </c>
    </row>
    <row r="108" spans="1:5" ht="15.75">
      <c r="A108" s="4">
        <v>8</v>
      </c>
      <c r="B108" s="11" t="s">
        <v>31</v>
      </c>
      <c r="C108" s="9" t="s">
        <v>10</v>
      </c>
      <c r="D108" s="9"/>
      <c r="E108" s="9">
        <v>2.3</v>
      </c>
    </row>
    <row r="109" spans="1:5" ht="15.75">
      <c r="A109" s="4">
        <v>9</v>
      </c>
      <c r="B109" s="11" t="s">
        <v>102</v>
      </c>
      <c r="C109" s="9" t="s">
        <v>10</v>
      </c>
      <c r="D109" s="9"/>
      <c r="E109" s="9">
        <v>10</v>
      </c>
    </row>
    <row r="110" spans="1:5" ht="15.75">
      <c r="A110" s="4">
        <v>10</v>
      </c>
      <c r="B110" s="11" t="s">
        <v>103</v>
      </c>
      <c r="C110" s="4" t="s">
        <v>61</v>
      </c>
      <c r="D110" s="4"/>
      <c r="E110" s="4">
        <v>8</v>
      </c>
    </row>
    <row r="111" spans="1:5" ht="15.75" customHeight="1">
      <c r="A111" s="43" t="s">
        <v>104</v>
      </c>
      <c r="B111" s="43"/>
      <c r="C111" s="43"/>
      <c r="D111" s="43"/>
      <c r="E111" s="43"/>
    </row>
    <row r="112" spans="1:5" ht="15.75">
      <c r="A112" s="4">
        <v>1</v>
      </c>
      <c r="B112" s="11" t="s">
        <v>105</v>
      </c>
      <c r="C112" s="9" t="s">
        <v>18</v>
      </c>
      <c r="D112" s="9"/>
      <c r="E112" s="9">
        <v>6</v>
      </c>
    </row>
    <row r="113" spans="1:5" ht="15.75">
      <c r="A113" s="4">
        <v>2</v>
      </c>
      <c r="B113" s="8" t="s">
        <v>98</v>
      </c>
      <c r="C113" s="9" t="s">
        <v>10</v>
      </c>
      <c r="D113" s="9"/>
      <c r="E113" s="9">
        <v>2</v>
      </c>
    </row>
    <row r="114" spans="1:5" ht="15.75">
      <c r="A114" s="2">
        <v>3</v>
      </c>
      <c r="B114" s="5" t="s">
        <v>11</v>
      </c>
      <c r="C114" s="6" t="s">
        <v>10</v>
      </c>
      <c r="D114" s="6"/>
      <c r="E114" s="9">
        <v>2</v>
      </c>
    </row>
    <row r="115" spans="1:5" ht="15.75">
      <c r="A115" s="2">
        <v>4</v>
      </c>
      <c r="B115" s="5" t="s">
        <v>106</v>
      </c>
      <c r="C115" s="6" t="s">
        <v>10</v>
      </c>
      <c r="D115" s="6"/>
      <c r="E115" s="9">
        <v>0.8</v>
      </c>
    </row>
    <row r="116" spans="1:5" ht="15.75">
      <c r="A116" s="2">
        <v>5</v>
      </c>
      <c r="B116" s="5" t="s">
        <v>17</v>
      </c>
      <c r="C116" s="6" t="s">
        <v>18</v>
      </c>
      <c r="D116" s="6"/>
      <c r="E116" s="9">
        <v>38</v>
      </c>
    </row>
    <row r="117" spans="1:5" ht="15.75">
      <c r="A117" s="2">
        <v>6</v>
      </c>
      <c r="B117" s="12" t="s">
        <v>107</v>
      </c>
      <c r="C117" s="6" t="s">
        <v>10</v>
      </c>
      <c r="D117" s="6"/>
      <c r="E117" s="9">
        <v>4</v>
      </c>
    </row>
    <row r="118" spans="1:5" ht="15.75">
      <c r="A118" s="2">
        <v>7</v>
      </c>
      <c r="B118" s="5" t="s">
        <v>32</v>
      </c>
      <c r="C118" s="6" t="s">
        <v>10</v>
      </c>
      <c r="D118" s="6"/>
      <c r="E118" s="9">
        <v>12</v>
      </c>
    </row>
    <row r="119" spans="1:5" ht="15.75">
      <c r="A119" s="2">
        <v>8</v>
      </c>
      <c r="B119" s="12" t="s">
        <v>34</v>
      </c>
      <c r="C119" s="6" t="s">
        <v>18</v>
      </c>
      <c r="D119" s="6"/>
      <c r="E119" s="9">
        <v>61</v>
      </c>
    </row>
    <row r="120" spans="1:5" ht="15.75">
      <c r="A120" s="2">
        <v>9</v>
      </c>
      <c r="B120" s="12" t="s">
        <v>108</v>
      </c>
      <c r="C120" s="6" t="s">
        <v>10</v>
      </c>
      <c r="D120" s="6"/>
      <c r="E120" s="9">
        <v>2.9</v>
      </c>
    </row>
    <row r="121" spans="1:5" ht="15.75">
      <c r="A121" s="2">
        <v>10</v>
      </c>
      <c r="B121" s="12" t="s">
        <v>109</v>
      </c>
      <c r="C121" s="6" t="s">
        <v>18</v>
      </c>
      <c r="D121" s="6"/>
      <c r="E121" s="9">
        <v>3</v>
      </c>
    </row>
    <row r="122" spans="1:5" ht="15.75" customHeight="1">
      <c r="A122" s="44" t="s">
        <v>59</v>
      </c>
      <c r="B122" s="44"/>
      <c r="C122" s="44"/>
      <c r="D122" s="44"/>
      <c r="E122" s="44"/>
    </row>
    <row r="123" spans="1:5" ht="15.75">
      <c r="A123" s="2">
        <v>1</v>
      </c>
      <c r="B123" s="5" t="s">
        <v>110</v>
      </c>
      <c r="C123" s="2" t="s">
        <v>61</v>
      </c>
      <c r="D123" s="16">
        <v>41</v>
      </c>
      <c r="E123" s="4">
        <v>125</v>
      </c>
    </row>
    <row r="124" spans="1:5" ht="15.75">
      <c r="A124" s="2">
        <v>2</v>
      </c>
      <c r="B124" s="5" t="s">
        <v>111</v>
      </c>
      <c r="C124" s="2" t="s">
        <v>61</v>
      </c>
      <c r="D124" s="16"/>
      <c r="E124" s="4">
        <v>59</v>
      </c>
    </row>
    <row r="125" spans="1:5" ht="15.75">
      <c r="A125" s="2">
        <v>3</v>
      </c>
      <c r="B125" s="27" t="s">
        <v>112</v>
      </c>
      <c r="C125" s="4" t="s">
        <v>10</v>
      </c>
      <c r="D125" s="16">
        <v>5</v>
      </c>
      <c r="E125" s="4">
        <v>1</v>
      </c>
    </row>
    <row r="126" spans="1:5" ht="15.75">
      <c r="A126" s="2">
        <v>4</v>
      </c>
      <c r="B126" s="40" t="s">
        <v>125</v>
      </c>
      <c r="C126" s="4" t="s">
        <v>61</v>
      </c>
      <c r="D126" s="16"/>
      <c r="E126" s="4">
        <v>145</v>
      </c>
    </row>
    <row r="127" spans="1:5" ht="31.5">
      <c r="A127" s="2">
        <v>5</v>
      </c>
      <c r="B127" s="8" t="s">
        <v>113</v>
      </c>
      <c r="C127" s="4" t="s">
        <v>61</v>
      </c>
      <c r="D127" s="16">
        <v>880</v>
      </c>
      <c r="E127" s="4">
        <v>135</v>
      </c>
    </row>
    <row r="128" spans="1:5" ht="15.75">
      <c r="A128" s="2">
        <v>6</v>
      </c>
      <c r="B128" s="8" t="s">
        <v>114</v>
      </c>
      <c r="C128" s="4" t="s">
        <v>61</v>
      </c>
      <c r="D128" s="16">
        <v>1200</v>
      </c>
      <c r="E128" s="4">
        <v>294</v>
      </c>
    </row>
    <row r="129" spans="1:5" ht="15.75">
      <c r="A129" s="2">
        <v>7</v>
      </c>
      <c r="B129" s="8" t="s">
        <v>115</v>
      </c>
      <c r="C129" s="4" t="s">
        <v>61</v>
      </c>
      <c r="D129" s="6"/>
      <c r="E129" s="9">
        <v>22</v>
      </c>
    </row>
    <row r="130" spans="1:5" ht="15.75" customHeight="1">
      <c r="A130" s="1"/>
      <c r="B130" s="28"/>
      <c r="C130" s="29"/>
      <c r="D130" s="29"/>
      <c r="E130" s="30"/>
    </row>
    <row r="131" spans="1:5" ht="15.75" customHeight="1">
      <c r="A131" s="1"/>
      <c r="B131" s="1"/>
      <c r="C131" s="1"/>
      <c r="D131" s="1"/>
      <c r="E131" s="31"/>
    </row>
    <row r="132" spans="1:5" ht="17.25">
      <c r="A132" s="32"/>
      <c r="B132" s="33" t="s">
        <v>116</v>
      </c>
      <c r="C132" s="33"/>
      <c r="D132" s="33"/>
      <c r="E132" s="34"/>
    </row>
  </sheetData>
  <sheetProtection/>
  <mergeCells count="16">
    <mergeCell ref="A1:E1"/>
    <mergeCell ref="A2:A3"/>
    <mergeCell ref="B2:B3"/>
    <mergeCell ref="C2:C3"/>
    <mergeCell ref="D2:E2"/>
    <mergeCell ref="A4:E4"/>
    <mergeCell ref="A85:E85"/>
    <mergeCell ref="A100:E100"/>
    <mergeCell ref="A111:E111"/>
    <mergeCell ref="A122:E122"/>
    <mergeCell ref="A5:E5"/>
    <mergeCell ref="A6:E6"/>
    <mergeCell ref="A34:E34"/>
    <mergeCell ref="A52:E52"/>
    <mergeCell ref="A63:E63"/>
    <mergeCell ref="A71:E7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malchenko</cp:lastModifiedBy>
  <cp:lastPrinted>2019-03-11T07:22:35Z</cp:lastPrinted>
  <dcterms:created xsi:type="dcterms:W3CDTF">1996-10-08T23:32:33Z</dcterms:created>
  <dcterms:modified xsi:type="dcterms:W3CDTF">2019-03-11T12:23:36Z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