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520" windowHeight="9660" tabRatio="500" activeTab="0"/>
  </bookViews>
  <sheets>
    <sheet name="Залишки на 09.01.20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<sst xmlns="http://schemas.openxmlformats.org/spreadsheetml/2006/main" count="649" uniqueCount="183">
  <si>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</si>
  <si>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</si>
  <si>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</si>
  <si>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</si>
  <si>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</si>
  <si>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</si>
  <si>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</si>
  <si>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Бюджет / Бюджет пільгова категорія</t>
  </si>
  <si>
    <t>Адреналін р-н д/ін 1,8 мг/мл по 1мл №10</t>
  </si>
  <si>
    <t>уп</t>
  </si>
  <si>
    <t>Амоксиклав 2Х ® табл. 500/125 №14 (7х2)</t>
  </si>
  <si>
    <t>Анальгін р-н д/ін 500мг/мл по 2мл №10</t>
  </si>
  <si>
    <t>Аритміл 50мг/мл по 3мл №5</t>
  </si>
  <si>
    <t>Аспаркам-Ф 10мл №10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</si>
  <si>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</si>
  <si>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</si>
  <si>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</si>
  <si>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</si>
  <si>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</si>
  <si>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Гепарин -Індар 5000МО/ мл 5мл №5</t>
  </si>
  <si>
    <t>Глюкоза-Д  40% по 20мл №10</t>
  </si>
  <si>
    <t>Глюкоза 5%-200мл</t>
  </si>
  <si>
    <t>фл</t>
  </si>
  <si>
    <t>Дексаметазон р-н д/ін 4мг/мл по 1мл №5</t>
  </si>
  <si>
    <t>Дигоксин 0,025% 1мл №10</t>
  </si>
  <si>
    <t>Диклофенак натрію р-н д/ін 25мг/мл по 3мл №5</t>
  </si>
  <si>
    <t>Димедрол 10мг/мл 1мл №10</t>
  </si>
  <si>
    <t>Димексид по 100мл у флаконах</t>
  </si>
  <si>
    <t>Дитилін 20мг/мл 5мл №10</t>
  </si>
  <si>
    <t>Дофамін-Д 40мг/мл по 5мл №10</t>
  </si>
  <si>
    <t>Етамзилат 125мг/мл по 2мл в амп №10</t>
  </si>
  <si>
    <t>Еуфілін 20мг/мл - 5мл №10</t>
  </si>
  <si>
    <t>Йоду розчин спиртовий 5% по 100мл</t>
  </si>
  <si>
    <t>Кальцію глюконат стабілізований 10мг/мл по 10мл №10</t>
  </si>
  <si>
    <t>Кальцію хлорид 10% по 5мл №10</t>
  </si>
  <si>
    <t>Кордіамін 25%-2мл №10</t>
  </si>
  <si>
    <t>Левоміцетин порошок д/ін по 1мг</t>
  </si>
  <si>
    <t>Левофлоксацин 0,5% по 100мл №1</t>
  </si>
  <si>
    <t>Лідокаїну г/х 10% по 2мл №10</t>
  </si>
  <si>
    <t>Лідокаїну г/х 2% по 2мл №10</t>
  </si>
  <si>
    <t>Лізиноприл-Астрафарм по 10мг №30</t>
  </si>
  <si>
    <t>Магнію сульфат 250мг/мл по 5мл №10</t>
  </si>
  <si>
    <t>Метоклопраміду г/х 5мг/мл по 2мл №10</t>
  </si>
  <si>
    <t>Метопролол табл по 50мг №30</t>
  </si>
  <si>
    <t>Натрію хлорид 0,9% 200</t>
  </si>
  <si>
    <t>Тіопентал натріюліофілізат для р-ну д/ін 1,0 у флаконах</t>
  </si>
  <si>
    <t>Нітрогліцерин 10мг/мл 2мл №10</t>
  </si>
  <si>
    <t>Нормопрес №20</t>
  </si>
  <si>
    <t>НО-Х-ША®  20мг/мл по 2мл №5</t>
  </si>
  <si>
    <t>Панкреатин 8000 №50</t>
  </si>
  <si>
    <t>Пентоксифілін-Дарниця 20мг/мл по 5мл №10</t>
  </si>
  <si>
    <t>Розчин Рінгера 400мл</t>
  </si>
  <si>
    <t>Спирт етиловий 96% - 100 мл</t>
  </si>
  <si>
    <t>Тахибен® 5мг/мл по 10мл №5</t>
  </si>
  <si>
    <t>Толперіл 1мл №5</t>
  </si>
  <si>
    <t>Фуросемід 10мг/мл по 2мл №10</t>
  </si>
  <si>
    <t>Хлоропірамін 2% 1мл №5</t>
  </si>
  <si>
    <t>Цефтріаксон-БХФЗ 1000мг №1</t>
  </si>
  <si>
    <t>Желатину розчин 10%</t>
  </si>
  <si>
    <t>Грип</t>
  </si>
  <si>
    <t>Азимед табл. 500 мг№3( 3х1)</t>
  </si>
  <si>
    <t>Амброксол табл.по 30мг №20 (10х2)</t>
  </si>
  <si>
    <t>Аміцил ліофілізат для р-ну д/ін 250мг №1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</si>
  <si>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</si>
  <si>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</si>
  <si>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</si>
  <si>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Кальдіум капсули пролонгованої дії 600мг №100</t>
  </si>
  <si>
    <t>Лефлок-Дарниця 0,5% по 100мл</t>
  </si>
  <si>
    <t>Мукосол 7,5мг/мл по 2мл №10</t>
  </si>
  <si>
    <t>Німедар гранули для суспензії 100мг/2г по 2г в пакеті №30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</si>
  <si>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</si>
  <si>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</si>
  <si>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</si>
  <si>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</si>
  <si>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Цефтріаксон-БХФЗ 500мг №5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</si>
  <si>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</si>
  <si>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</si>
  <si>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</si>
  <si>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</si>
  <si>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</si>
  <si>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 xml:space="preserve">Вакумна пробірка Vacumed 16х100мм, стерильна з розділябчим гелем та активатором згортання (8 мл крові, з золотисто-жовтою кришкою), стерильні, </t>
  </si>
  <si>
    <t>Вата медична гігроскопічна хір.гіг.100гр н/с Білосніжка</t>
  </si>
  <si>
    <t>Голка д/встановл подкл катетера КВ-3/2мм х 1,5мм стер/</t>
  </si>
  <si>
    <t xml:space="preserve">Голка спином Спинокан G-25х3,5 (0,53*88мм) </t>
  </si>
  <si>
    <t>Голки атравматич 3/8 ріжуча 25 мм нитки хір  шовні капронові (поліамідні) монофілам 70 см одноголкові USP 4/0 (М1,5)</t>
  </si>
  <si>
    <t>Голки атравматич1/2 колюча 15 мм нитки хір. шовні поліпроп.монофіл. 75 см одноголкові USP 5/0 (М1)</t>
  </si>
  <si>
    <t>Голки атравматич1/2 колюча 16 мм нитки хір. шовні поліпроп.монофіл. 75 см одноголкові USP 4/0 (М1,5)</t>
  </si>
  <si>
    <t>Голки атравматич1/2 ріжуча 25 мм нитки хір  шовні капронові (поліамідні) монофілам 70 см одноголкові USP 3/0 (М2)</t>
  </si>
  <si>
    <t>Діагностичний моноклональний реагент анти-А</t>
  </si>
  <si>
    <t>Діагностичний моноклональний реагент анти-В</t>
  </si>
  <si>
    <t>Діагностичний моноклональний реагент анти-АВ</t>
  </si>
  <si>
    <t>Діагностичний моноклональний реагент анти-Д</t>
  </si>
  <si>
    <t>Індикатор парової стериолізації 132/20 вн</t>
  </si>
  <si>
    <t>Індикатор парової стериолізації 132/20 нар</t>
  </si>
  <si>
    <t>Катетер Нелатона жіночий (Fr 14)</t>
  </si>
  <si>
    <t>Катетер Нелатона( Fr 18)</t>
  </si>
  <si>
    <t>Катетер підключичний 1,4мм</t>
  </si>
  <si>
    <t>Катетер Фолея латексний 2х ходовий Medicare Fr 18</t>
  </si>
  <si>
    <t>Катетер Фолея латексний 2х ходовий Medicare Fr 20</t>
  </si>
  <si>
    <t>Кетгут шовний (полірований)  хірургічний  1,5м(С) №2</t>
  </si>
  <si>
    <t>Кетгут шовний (полірований)  хірургічний  1,5м(С) №3</t>
  </si>
  <si>
    <t>Кетгут шовний (полірований)  хірургічний  1,5м(С) №4</t>
  </si>
  <si>
    <t>Кетгут шовний (полірований)  хірургічний   1,5м (С) №5</t>
  </si>
  <si>
    <t>Кетгут шовний (полірований)  хірургічний 3/0 (М2)  1,5м(С)</t>
  </si>
  <si>
    <t>Кетгут шовний (полірований)  хірургічний 4(М7)  1,5м (С)</t>
  </si>
  <si>
    <t>Клейонка підкл гум-ткан вид А</t>
  </si>
  <si>
    <t>метр</t>
  </si>
  <si>
    <t>Контейнер для крові з розчином антикоагулянту ЦФДА-1 подвійний, 450 мл</t>
  </si>
  <si>
    <t>Лезо  д/скальпеля Medicare  №10</t>
  </si>
  <si>
    <t>Лезо д/скальпеля Medicare  №11</t>
  </si>
  <si>
    <t>Марля медична вибілена в рулоні ширина 90 см Білосніжка (рулон 1000м)</t>
  </si>
  <si>
    <t>м</t>
  </si>
  <si>
    <t>Маска киснева д/дорос</t>
  </si>
  <si>
    <t>Пластирі медичні тип класичний (на бавовняній основі) 1х500 см "Гранум"</t>
  </si>
  <si>
    <t>Пластирі медичні тип класичний (на бавовняній основі) 2х500 см "Гранум"</t>
  </si>
  <si>
    <t xml:space="preserve">Однорвазові </t>
  </si>
  <si>
    <t>Пристр ПР 21-01 (Одноразова система для вливання інфузійних розчинів)</t>
  </si>
  <si>
    <t>Шприц 2-хкомпонентний (0,8х38мм) (21Gх1 1/2) 20 мл</t>
  </si>
  <si>
    <t>Шприц 2-хкомпонентний (0,7х38мм)  (22Gх1 1/2) 2 мл</t>
  </si>
  <si>
    <t>Маска захисна н/ст №100</t>
  </si>
  <si>
    <t>Шприц ін`єкц.однор.викор.5мл 2-х комп.(0,8*38мм) Medicare</t>
  </si>
  <si>
    <t>Шприц ін`єкц.однор.викор.2мл 3-х комп.(0,6*25мм) Medicare</t>
  </si>
  <si>
    <t>Шприц ін`єкц.однор.викор.50 мл 3-х комп.(1,2*38мм) Medicare</t>
  </si>
  <si>
    <t>Шприц ін`єкц.однор.викор.5мл 3-х комп.(0,7*38мм) Medicare</t>
  </si>
  <si>
    <t>Централізоване постачання (за бюджетні кошти, передбачені МОЗ України  у держбюджеті)</t>
  </si>
  <si>
    <r>
      <rPr>
        <sz val="12"/>
        <color indexed="8"/>
        <rFont val="Times New Roman"/>
        <family val="1"/>
      </rPr>
      <t xml:space="preserve">ДІАНІЛ ПД 4 З ВМІСТОМ ГЛЮКОЗИ 2,27% М/ОБ/22,7 мг/мл, розчин для перитонеального діалізу, по </t>
    </r>
    <r>
      <rPr>
        <b/>
        <sz val="12"/>
        <color indexed="8"/>
        <rFont val="Times New Roman"/>
        <family val="1"/>
      </rPr>
      <t>5000 мл</t>
    </r>
  </si>
  <si>
    <t xml:space="preserve">Ковпачок роз"єднувальний дезінфікуючий MiniCap </t>
  </si>
  <si>
    <r>
      <rPr>
        <sz val="12"/>
        <rFont val="Times New Roman"/>
        <family val="1"/>
      </rPr>
      <t xml:space="preserve">Розчин для перитонеального діалізу ДІАНІЛ ПД 4  з вмістом глюкози 3,86% в мішках подвійних ємністю </t>
    </r>
    <r>
      <rPr>
        <b/>
        <sz val="12"/>
        <rFont val="Times New Roman"/>
        <family val="1"/>
      </rPr>
      <t>5000 мл</t>
    </r>
    <r>
      <rPr>
        <sz val="12"/>
        <rFont val="Times New Roman"/>
        <family val="1"/>
      </rPr>
      <t xml:space="preserve"> розчину у мішку "Віафлекс" PL 146-3, одинарному, обладнаному ін"єкційним портом та з"єднувачем,   вкладеному у прозорий пластиковий пакет </t>
    </r>
  </si>
  <si>
    <r>
      <rPr>
        <sz val="12"/>
        <rFont val="Times New Roman"/>
        <family val="1"/>
      </rPr>
      <t>Діаніл ПД4 з вмістом глюкози</t>
    </r>
    <r>
      <rPr>
        <b/>
        <sz val="12"/>
        <rFont val="Times New Roman"/>
        <family val="1"/>
      </rPr>
      <t xml:space="preserve"> 1,36%,</t>
    </r>
    <r>
      <rPr>
        <sz val="12"/>
        <rFont val="Times New Roman"/>
        <family val="1"/>
      </rPr>
      <t xml:space="preserve"> розчин для перитонеального діалізу, </t>
    </r>
    <r>
      <rPr>
        <b/>
        <sz val="12"/>
        <rFont val="Times New Roman"/>
        <family val="1"/>
      </rPr>
      <t>по 2000 мл</t>
    </r>
    <r>
      <rPr>
        <sz val="12"/>
        <rFont val="Times New Roman"/>
        <family val="1"/>
      </rPr>
      <t xml:space="preserve"> розчину у мішку подвійному "TwinBag" </t>
    </r>
  </si>
  <si>
    <t xml:space="preserve">Розчин для перитонеального діалізу ЕКСТРАНІЛ, по 2,0 л розчину у пластиковому мішку, обладнаному ін"єкційним портом, з  інтегрованим за допомогою двох магістралей і Y-з"єднувача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</si>
  <si>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 </t>
  </si>
  <si>
    <t>Централізоване постачання (за бюджетні кошти, передбачені у обласному бюджеті)</t>
  </si>
  <si>
    <t>Верораб вакцина антирабічна суха</t>
  </si>
  <si>
    <t>доз</t>
  </si>
  <si>
    <t xml:space="preserve">Фраксипарин 0,3 мл №10 </t>
  </si>
  <si>
    <t>Імуноглобулін людський протипрацевий</t>
  </si>
  <si>
    <t>Антитоксин правцевий</t>
  </si>
  <si>
    <t>Гепарин-Индар р-р д/ин. 5000МО/мл 5мл (25000МО) фл. №5</t>
  </si>
  <si>
    <t>Гепарин-Фармекс р-р д/ин. 5000МО/мл 5мл (25000МО) фл. №6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</si>
  <si>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</si>
  <si>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 xml:space="preserve">Діаніл ПД4 з вмістом глюкози 1,36%, розчин для перитонеального діалізу, по 2000 мл розчину у мішку подвійному "TwinBag" </t>
  </si>
  <si>
    <t>Розчин для перитонеального діалізу ДІАНІЛ ПД 4  з вмістом глюкози 2,27%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</t>
  </si>
  <si>
    <t>Комплект трубок підвіщенної міцності</t>
  </si>
  <si>
    <t>Ковпачок роз'єднувальний дезінфікуючий MiniCap</t>
  </si>
  <si>
    <t>МИРЦЕРА, р-н д/і 50мкг/0,3 мл №1 Серія: Н0538Н24</t>
  </si>
  <si>
    <t>Набір HomeChoice</t>
  </si>
  <si>
    <t xml:space="preserve">Дренажний комплект циклера </t>
  </si>
  <si>
    <t>Аранесп р-н для ін. 100мкг/мл по 0,3 мл у попередньо наповнених шприцах № 1</t>
  </si>
  <si>
    <t>Інші джерела фінансування (гуманітарна допомога, благодійна допопога, тощо доручення)</t>
  </si>
  <si>
    <t>Анальгін 500мг/мл 2мл №10</t>
  </si>
  <si>
    <t>Сода-буфер 4,2% 200мл</t>
  </si>
  <si>
    <t>Цефоктам-Дарниця 1,5г №5 в упаковці</t>
  </si>
  <si>
    <t>Гепарин-Індар р- д/ін. 5000МО/мл 5мл (25000МО) фл. №5</t>
  </si>
  <si>
    <t>Димедрол р-н д/ін 10мг/мл по 1мл №10</t>
  </si>
  <si>
    <t>Дофамін-Дарниця 40мг/мл по 5мл №10</t>
  </si>
  <si>
    <t>Цефтріаксон 1000мг №1</t>
  </si>
  <si>
    <t>Доручення УБД</t>
  </si>
  <si>
    <t>L-лізину есцинат р-н д/ін 1мг/мл 5мл №10</t>
  </si>
  <si>
    <t xml:space="preserve">Інфулган 10мг/мл 100мл </t>
  </si>
  <si>
    <t>Гепарин -Новофарм 5000МО/ мл 5мл №5</t>
  </si>
  <si>
    <t>Диклофенак 2,5% 3мл №5</t>
  </si>
  <si>
    <t>Левофлоксацин 0,5% 100мл</t>
  </si>
  <si>
    <t>Новокаїн 0,5% по 5мл №10</t>
  </si>
  <si>
    <t>Омепразол табл.0,02г №10</t>
  </si>
  <si>
    <t>Проксіум ліофілізат 40мг №1</t>
  </si>
  <si>
    <t>Томогексол 350мг йоду/мл по 50мл</t>
  </si>
  <si>
    <t>Бинт 5х10</t>
  </si>
  <si>
    <t>Бинт 7х14</t>
  </si>
  <si>
    <t>Індикатор парової стерилізації Стерилан-Уп-120/45 (1000 шт./уп.) зовн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</si>
  <si>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</si>
  <si>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</si>
  <si>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</si>
  <si>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21-02 (Одноразова система для вливання інфузійних розчинів, крові та кровозамінників)</t>
  </si>
  <si>
    <t>Шприц 5мл</t>
  </si>
  <si>
    <t>Шприц 10мл</t>
  </si>
  <si>
    <t>Шприц 20мл</t>
  </si>
  <si>
    <t>Одноразові ситстеми для переливання розчинів ПР</t>
  </si>
  <si>
    <t>Системи ПК</t>
  </si>
  <si>
    <t>Лікарські засоби</t>
  </si>
  <si>
    <t>-</t>
  </si>
  <si>
    <r>
      <t>Перелік лікарських засобів та виробів медичного призначення закуплених    
КЗ "Криворізька міська клінічна лікарня № 2"ДОР"
станом на</t>
    </r>
    <r>
      <rPr>
        <b/>
        <sz val="12"/>
        <color indexed="10"/>
        <rFont val="Times New Roman"/>
        <family val="1"/>
      </rPr>
      <t xml:space="preserve"> 09 січня 2019 р.</t>
    </r>
  </si>
  <si>
    <t>В.о. заст. головного лікаря з медичної частини                                                  А.Ю. Соломкіна</t>
  </si>
  <si>
    <r>
      <t>Перелік лікарських засобів та виробів медичного призначення закуплених    
КП "Криворізька міська клінічна лікарня № 2"ДОР"
станом на</t>
    </r>
    <r>
      <rPr>
        <b/>
        <sz val="12"/>
        <color indexed="10"/>
        <rFont val="Times New Roman"/>
        <family val="1"/>
      </rPr>
      <t xml:space="preserve"> 09 січня 2019 р.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</si>
</sst>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Narrow"/>
      <family val="2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66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1" fontId="4" fillId="33" borderId="10" xfId="59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59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3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7" fillId="33" borderId="0" xfId="0" applyFont="1" applyFill="1" applyAlignment="1">
      <alignment/>
    </xf>
    <xf numFmtId="0" fontId="4" fillId="0" borderId="10" xfId="52" applyFont="1" applyBorder="1" applyAlignment="1">
      <alignment horizontal="left" vertical="top" wrapText="1"/>
      <protection/>
    </xf>
    <xf numFmtId="0" fontId="4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28">
      <selection activeCell="A2" sqref="A2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90" customHeight="1">
      <c r="A1" s="63" t="s">
        <v>182</v>
      </c>
      <c r="B1" s="63"/>
      <c r="C1" s="63"/>
      <c r="D1" s="63"/>
      <c r="E1" s="63"/>
    </row>
    <row r="2" spans="1:5" ht="30" customHeight="1">
      <c r="A2" s="3"/>
      <c r="B2" s="3"/>
      <c r="C2" s="3"/>
      <c r="D2" s="3"/>
      <c r="E2" s="3"/>
    </row>
    <row r="3" spans="1:5" ht="39.75" customHeight="1">
      <c r="A3" s="63" t="s">
        <v>0</v>
      </c>
      <c r="B3" s="57" t="s">
        <v>1</v>
      </c>
      <c r="C3" s="63" t="s">
        <v>2</v>
      </c>
      <c r="D3" s="57" t="s">
        <v>3</v>
      </c>
      <c r="E3" s="57"/>
    </row>
    <row r="4" spans="1:5" ht="39.75" customHeight="1">
      <c r="A4" s="63"/>
      <c r="B4" s="57"/>
      <c r="C4" s="57"/>
      <c r="D4" s="2" t="s">
        <v>4</v>
      </c>
      <c r="E4" s="2" t="s">
        <v>5</v>
      </c>
    </row>
    <row r="5" spans="1:5" ht="15.75" customHeight="1">
      <c r="A5" s="64" t="s">
        <v>6</v>
      </c>
      <c r="B5" s="64"/>
      <c r="C5" s="64"/>
      <c r="D5" s="64"/>
      <c r="E5" s="64"/>
    </row>
    <row r="6" spans="1:5" ht="15.75" customHeight="1">
      <c r="A6" s="55" t="s">
        <v>178</v>
      </c>
      <c r="B6" s="55"/>
      <c r="C6" s="55"/>
      <c r="D6" s="55"/>
      <c r="E6" s="55"/>
    </row>
    <row r="7" spans="1:5" ht="15.75" customHeight="1">
      <c r="A7" s="57" t="s">
        <v>7</v>
      </c>
      <c r="B7" s="57"/>
      <c r="C7" s="57"/>
      <c r="D7" s="57"/>
      <c r="E7" s="57"/>
    </row>
    <row r="8" spans="1:5" ht="15.75" customHeight="1">
      <c r="A8" s="5">
        <v>1</v>
      </c>
      <c r="B8" s="4" t="s">
        <v>8</v>
      </c>
      <c r="C8" s="5" t="s">
        <v>9</v>
      </c>
      <c r="D8" s="5">
        <v>15</v>
      </c>
      <c r="E8" s="5">
        <v>5.7</v>
      </c>
    </row>
    <row r="9" spans="1:5" ht="15.75" customHeight="1">
      <c r="A9" s="5">
        <v>2</v>
      </c>
      <c r="B9" s="7" t="s">
        <v>10</v>
      </c>
      <c r="C9" s="8" t="s">
        <v>9</v>
      </c>
      <c r="D9" s="9">
        <v>0</v>
      </c>
      <c r="E9" s="5">
        <v>1</v>
      </c>
    </row>
    <row r="10" spans="1:5" ht="15.75" customHeight="1">
      <c r="A10" s="5">
        <v>3</v>
      </c>
      <c r="B10" s="10" t="s">
        <v>14</v>
      </c>
      <c r="C10" s="12" t="s">
        <v>9</v>
      </c>
      <c r="D10" s="13">
        <v>0</v>
      </c>
      <c r="E10" s="14">
        <v>236</v>
      </c>
    </row>
    <row r="11" spans="1:5" ht="15.75" customHeight="1">
      <c r="A11" s="5">
        <v>4</v>
      </c>
      <c r="B11" s="15" t="s">
        <v>15</v>
      </c>
      <c r="C11" s="12" t="s">
        <v>9</v>
      </c>
      <c r="D11" s="13">
        <v>0</v>
      </c>
      <c r="E11" s="14">
        <v>3</v>
      </c>
    </row>
    <row r="12" spans="1:5" ht="15.75" customHeight="1">
      <c r="A12" s="5">
        <v>5</v>
      </c>
      <c r="B12" s="7" t="s">
        <v>16</v>
      </c>
      <c r="C12" s="8" t="s">
        <v>9</v>
      </c>
      <c r="D12" s="9">
        <v>0</v>
      </c>
      <c r="E12" s="5">
        <v>2</v>
      </c>
    </row>
    <row r="13" spans="1:5" ht="15.75" customHeight="1">
      <c r="A13" s="5">
        <v>6</v>
      </c>
      <c r="B13" s="16" t="s">
        <v>17</v>
      </c>
      <c r="C13" s="8" t="s">
        <v>9</v>
      </c>
      <c r="D13" s="9">
        <v>0</v>
      </c>
      <c r="E13" s="5">
        <v>0.7</v>
      </c>
    </row>
    <row r="14" spans="1:5" ht="15.75" customHeight="1">
      <c r="A14" s="5">
        <v>7</v>
      </c>
      <c r="B14" s="7" t="s">
        <v>18</v>
      </c>
      <c r="C14" s="8" t="s">
        <v>9</v>
      </c>
      <c r="D14" s="9">
        <v>0</v>
      </c>
      <c r="E14" s="5">
        <v>2</v>
      </c>
    </row>
    <row r="15" spans="1:5" ht="15.75" customHeight="1">
      <c r="A15" s="5">
        <v>8</v>
      </c>
      <c r="B15" s="7" t="s">
        <v>24</v>
      </c>
      <c r="C15" s="8" t="s">
        <v>9</v>
      </c>
      <c r="D15" s="9">
        <v>0</v>
      </c>
      <c r="E15" s="5">
        <v>6.5</v>
      </c>
    </row>
    <row r="16" spans="1:5" ht="15.75" customHeight="1">
      <c r="A16" s="5">
        <v>9</v>
      </c>
      <c r="B16" s="16" t="s">
        <v>25</v>
      </c>
      <c r="C16" s="8" t="s">
        <v>9</v>
      </c>
      <c r="D16" s="9">
        <v>0</v>
      </c>
      <c r="E16" s="5">
        <v>3</v>
      </c>
    </row>
    <row r="17" spans="1:5" ht="15.75" customHeight="1">
      <c r="A17" s="5">
        <v>10</v>
      </c>
      <c r="B17" s="7" t="s">
        <v>27</v>
      </c>
      <c r="C17" s="8" t="s">
        <v>22</v>
      </c>
      <c r="D17" s="9">
        <v>0</v>
      </c>
      <c r="E17" s="5">
        <v>11</v>
      </c>
    </row>
    <row r="18" spans="1:5" ht="15.75" customHeight="1">
      <c r="A18" s="5">
        <v>11</v>
      </c>
      <c r="B18" s="7" t="s">
        <v>28</v>
      </c>
      <c r="C18" s="8" t="s">
        <v>9</v>
      </c>
      <c r="D18" s="9">
        <v>0</v>
      </c>
      <c r="E18" s="5">
        <v>145</v>
      </c>
    </row>
    <row r="19" spans="1:5" ht="15.75" customHeight="1">
      <c r="A19" s="5">
        <v>12</v>
      </c>
      <c r="B19" s="16" t="s">
        <v>30</v>
      </c>
      <c r="C19" s="8" t="s">
        <v>9</v>
      </c>
      <c r="D19" s="9">
        <v>60</v>
      </c>
      <c r="E19" s="5">
        <v>16.7</v>
      </c>
    </row>
    <row r="20" spans="1:5" ht="15.75" customHeight="1">
      <c r="A20" s="5">
        <v>13</v>
      </c>
      <c r="B20" s="16" t="s">
        <v>31</v>
      </c>
      <c r="C20" s="8" t="s">
        <v>9</v>
      </c>
      <c r="D20" s="9">
        <v>0</v>
      </c>
      <c r="E20" s="5">
        <v>3</v>
      </c>
    </row>
    <row r="21" spans="1:5" ht="15.75">
      <c r="A21" s="5">
        <v>14</v>
      </c>
      <c r="B21" s="17" t="s">
        <v>33</v>
      </c>
      <c r="C21" s="8" t="s">
        <v>9</v>
      </c>
      <c r="D21" s="9">
        <v>0</v>
      </c>
      <c r="E21" s="5">
        <v>10</v>
      </c>
    </row>
    <row r="22" spans="1:5" ht="15.75" customHeight="1">
      <c r="A22" s="5">
        <v>15</v>
      </c>
      <c r="B22" s="19" t="s">
        <v>35</v>
      </c>
      <c r="C22" s="8" t="s">
        <v>9</v>
      </c>
      <c r="D22" s="9">
        <v>0</v>
      </c>
      <c r="E22" s="5">
        <v>4.5</v>
      </c>
    </row>
    <row r="23" spans="1:5" ht="15.75" customHeight="1">
      <c r="A23" s="5">
        <v>16</v>
      </c>
      <c r="B23" s="20" t="s">
        <v>36</v>
      </c>
      <c r="C23" s="8" t="s">
        <v>9</v>
      </c>
      <c r="D23" s="9">
        <v>0</v>
      </c>
      <c r="E23" s="5">
        <v>3</v>
      </c>
    </row>
    <row r="24" spans="1:5" ht="15.75" customHeight="1">
      <c r="A24" s="5">
        <v>17</v>
      </c>
      <c r="B24" s="17" t="s">
        <v>38</v>
      </c>
      <c r="C24" s="8" t="s">
        <v>9</v>
      </c>
      <c r="D24" s="9">
        <f>1541+1299</f>
        <v>2840</v>
      </c>
      <c r="E24" s="5">
        <v>2735.7</v>
      </c>
    </row>
    <row r="25" spans="1:5" ht="15.75" customHeight="1">
      <c r="A25" s="5">
        <v>18</v>
      </c>
      <c r="B25" s="17" t="s">
        <v>39</v>
      </c>
      <c r="C25" s="8" t="s">
        <v>9</v>
      </c>
      <c r="D25" s="9">
        <v>61</v>
      </c>
      <c r="E25" s="5">
        <v>42.1</v>
      </c>
    </row>
    <row r="26" spans="1:5" ht="15.75" customHeight="1">
      <c r="A26" s="5">
        <v>19</v>
      </c>
      <c r="B26" s="20" t="s">
        <v>40</v>
      </c>
      <c r="C26" s="21" t="s">
        <v>9</v>
      </c>
      <c r="D26" s="9">
        <v>0</v>
      </c>
      <c r="E26" s="5">
        <v>1</v>
      </c>
    </row>
    <row r="27" spans="1:5" ht="15.75" customHeight="1">
      <c r="A27" s="5">
        <v>20</v>
      </c>
      <c r="B27" s="20" t="s">
        <v>42</v>
      </c>
      <c r="C27" s="8" t="s">
        <v>9</v>
      </c>
      <c r="D27" s="9">
        <f>110+15</f>
        <v>125</v>
      </c>
      <c r="E27" s="5">
        <v>2.8</v>
      </c>
    </row>
    <row r="28" spans="1:5" ht="15.75" customHeight="1">
      <c r="A28" s="5">
        <v>21</v>
      </c>
      <c r="B28" s="7" t="s">
        <v>43</v>
      </c>
      <c r="C28" s="8" t="s">
        <v>9</v>
      </c>
      <c r="D28" s="9">
        <v>0</v>
      </c>
      <c r="E28" s="5">
        <v>5</v>
      </c>
    </row>
    <row r="29" spans="1:5" ht="15.75" customHeight="1">
      <c r="A29" s="5">
        <v>22</v>
      </c>
      <c r="B29" s="16" t="s">
        <v>44</v>
      </c>
      <c r="C29" s="8" t="s">
        <v>22</v>
      </c>
      <c r="D29" s="9">
        <v>300</v>
      </c>
      <c r="E29" s="5">
        <v>20</v>
      </c>
    </row>
    <row r="30" spans="1:5" ht="15.75">
      <c r="A30" s="5">
        <v>23</v>
      </c>
      <c r="B30" s="16" t="s">
        <v>45</v>
      </c>
      <c r="C30" s="8" t="s">
        <v>22</v>
      </c>
      <c r="D30" s="9">
        <f>1582+300</f>
        <v>1882</v>
      </c>
      <c r="E30" s="5">
        <v>1400</v>
      </c>
    </row>
    <row r="31" spans="1:5" ht="15.75" customHeight="1">
      <c r="A31" s="5">
        <v>24</v>
      </c>
      <c r="B31" s="17" t="s">
        <v>47</v>
      </c>
      <c r="C31" s="8" t="s">
        <v>9</v>
      </c>
      <c r="D31" s="9">
        <v>0</v>
      </c>
      <c r="E31" s="5">
        <v>1</v>
      </c>
    </row>
    <row r="32" spans="1:5" ht="15.75" customHeight="1">
      <c r="A32" s="5">
        <v>25</v>
      </c>
      <c r="B32" s="17" t="s">
        <v>48</v>
      </c>
      <c r="C32" s="8" t="s">
        <v>9</v>
      </c>
      <c r="D32" s="9">
        <f>85+15</f>
        <v>100</v>
      </c>
      <c r="E32" s="5">
        <v>2</v>
      </c>
    </row>
    <row r="33" spans="1:5" ht="15.75" customHeight="1">
      <c r="A33" s="5">
        <v>26</v>
      </c>
      <c r="B33" s="7" t="s">
        <v>49</v>
      </c>
      <c r="C33" s="8" t="s">
        <v>9</v>
      </c>
      <c r="D33" s="9">
        <v>0</v>
      </c>
      <c r="E33" s="5">
        <v>2.8</v>
      </c>
    </row>
    <row r="34" spans="1:5" ht="15.75" customHeight="1">
      <c r="A34" s="5">
        <v>27</v>
      </c>
      <c r="B34" s="17" t="s">
        <v>50</v>
      </c>
      <c r="C34" s="8" t="s">
        <v>9</v>
      </c>
      <c r="D34" s="9">
        <v>15</v>
      </c>
      <c r="E34" s="5">
        <v>2.4</v>
      </c>
    </row>
    <row r="35" spans="1:5" ht="15.75" customHeight="1">
      <c r="A35" s="5">
        <v>28</v>
      </c>
      <c r="B35" s="7" t="s">
        <v>52</v>
      </c>
      <c r="C35" s="8" t="s">
        <v>9</v>
      </c>
      <c r="D35" s="9">
        <f>3648+50</f>
        <v>3698</v>
      </c>
      <c r="E35" s="5">
        <v>60</v>
      </c>
    </row>
    <row r="36" spans="1:5" ht="15.75" customHeight="1">
      <c r="A36" s="5">
        <v>29</v>
      </c>
      <c r="B36" s="16" t="s">
        <v>53</v>
      </c>
      <c r="C36" s="8" t="s">
        <v>9</v>
      </c>
      <c r="D36" s="9">
        <v>0</v>
      </c>
      <c r="E36" s="5">
        <v>1</v>
      </c>
    </row>
    <row r="37" spans="1:5" ht="15.75" customHeight="1">
      <c r="A37" s="5">
        <v>30</v>
      </c>
      <c r="B37" s="7" t="s">
        <v>54</v>
      </c>
      <c r="C37" s="8" t="s">
        <v>9</v>
      </c>
      <c r="D37" s="9">
        <v>0</v>
      </c>
      <c r="E37" s="5">
        <v>1</v>
      </c>
    </row>
    <row r="38" spans="1:5" ht="15.75" customHeight="1">
      <c r="A38" s="5">
        <v>31</v>
      </c>
      <c r="B38" s="7" t="s">
        <v>55</v>
      </c>
      <c r="C38" s="8" t="s">
        <v>9</v>
      </c>
      <c r="D38" s="9">
        <v>0</v>
      </c>
      <c r="E38" s="5">
        <v>22</v>
      </c>
    </row>
    <row r="39" spans="1:5" ht="15.75" customHeight="1">
      <c r="A39" s="5">
        <v>32</v>
      </c>
      <c r="B39" s="7" t="s">
        <v>56</v>
      </c>
      <c r="C39" s="8" t="s">
        <v>9</v>
      </c>
      <c r="D39" s="9">
        <v>0</v>
      </c>
      <c r="E39" s="5">
        <v>3</v>
      </c>
    </row>
    <row r="40" spans="1:5" ht="15.75" customHeight="1">
      <c r="A40" s="58" t="s">
        <v>59</v>
      </c>
      <c r="B40" s="58"/>
      <c r="C40" s="58"/>
      <c r="D40" s="58"/>
      <c r="E40" s="58"/>
    </row>
    <row r="41" spans="1:5" ht="15.75" customHeight="1">
      <c r="A41" s="5">
        <v>1</v>
      </c>
      <c r="B41" s="10" t="s">
        <v>60</v>
      </c>
      <c r="C41" s="8" t="s">
        <v>9</v>
      </c>
      <c r="D41" s="9">
        <v>0</v>
      </c>
      <c r="E41" s="14">
        <v>84</v>
      </c>
    </row>
    <row r="42" spans="1:5" ht="15.75" customHeight="1">
      <c r="A42" s="5">
        <v>2</v>
      </c>
      <c r="B42" s="7" t="s">
        <v>61</v>
      </c>
      <c r="C42" s="8" t="s">
        <v>9</v>
      </c>
      <c r="D42" s="9">
        <v>30</v>
      </c>
      <c r="E42" s="14">
        <v>69</v>
      </c>
    </row>
    <row r="43" spans="1:5" ht="15.75" customHeight="1">
      <c r="A43" s="5">
        <v>3</v>
      </c>
      <c r="B43" s="7" t="s">
        <v>63</v>
      </c>
      <c r="C43" s="8" t="s">
        <v>9</v>
      </c>
      <c r="D43" s="9">
        <v>0</v>
      </c>
      <c r="E43" s="5">
        <v>29</v>
      </c>
    </row>
    <row r="44" spans="1:5" ht="15.75" customHeight="1">
      <c r="A44" s="5">
        <v>4</v>
      </c>
      <c r="B44" s="7" t="s">
        <v>64</v>
      </c>
      <c r="C44" s="8" t="s">
        <v>22</v>
      </c>
      <c r="D44" s="9">
        <v>0</v>
      </c>
      <c r="E44" s="5">
        <v>292</v>
      </c>
    </row>
    <row r="45" spans="1:5" ht="15.75" customHeight="1">
      <c r="A45" s="5">
        <v>5</v>
      </c>
      <c r="B45" s="7" t="s">
        <v>65</v>
      </c>
      <c r="C45" s="8" t="s">
        <v>22</v>
      </c>
      <c r="D45" s="9">
        <v>0</v>
      </c>
      <c r="E45" s="5">
        <v>3</v>
      </c>
    </row>
    <row r="46" spans="1:5" ht="15.75" customHeight="1">
      <c r="A46" s="5">
        <v>6</v>
      </c>
      <c r="B46" s="7" t="s">
        <v>23</v>
      </c>
      <c r="C46" s="8" t="s">
        <v>9</v>
      </c>
      <c r="D46" s="9">
        <v>80</v>
      </c>
      <c r="E46" s="5">
        <v>68</v>
      </c>
    </row>
    <row r="47" spans="1:5" ht="15.75" customHeight="1">
      <c r="A47" s="5">
        <v>7</v>
      </c>
      <c r="B47" s="7" t="s">
        <v>66</v>
      </c>
      <c r="C47" s="8" t="s">
        <v>9</v>
      </c>
      <c r="D47" s="9">
        <v>0</v>
      </c>
      <c r="E47" s="5">
        <v>1</v>
      </c>
    </row>
    <row r="48" spans="1:5" ht="15.75" customHeight="1">
      <c r="A48" s="5">
        <v>8</v>
      </c>
      <c r="B48" s="17" t="s">
        <v>67</v>
      </c>
      <c r="C48" s="8" t="s">
        <v>9</v>
      </c>
      <c r="D48" s="9">
        <v>0</v>
      </c>
      <c r="E48" s="5">
        <v>170</v>
      </c>
    </row>
    <row r="49" spans="1:5" ht="15.75" customHeight="1">
      <c r="A49" s="5">
        <v>9</v>
      </c>
      <c r="B49" s="7" t="s">
        <v>68</v>
      </c>
      <c r="C49" s="8" t="s">
        <v>9</v>
      </c>
      <c r="D49" s="9">
        <v>20</v>
      </c>
      <c r="E49" s="5">
        <v>92</v>
      </c>
    </row>
    <row r="50" spans="1:5" ht="15.75">
      <c r="A50" s="5">
        <v>10</v>
      </c>
      <c r="B50" s="7" t="s">
        <v>69</v>
      </c>
      <c r="C50" s="8" t="s">
        <v>9</v>
      </c>
      <c r="D50" s="9">
        <v>0</v>
      </c>
      <c r="E50" s="5">
        <v>6</v>
      </c>
    </row>
    <row r="51" spans="1:5" ht="15.75" customHeight="1">
      <c r="A51" s="5">
        <v>11</v>
      </c>
      <c r="B51" s="16" t="s">
        <v>44</v>
      </c>
      <c r="C51" s="8" t="s">
        <v>22</v>
      </c>
      <c r="D51" s="9">
        <v>0</v>
      </c>
      <c r="E51" s="5">
        <v>193</v>
      </c>
    </row>
    <row r="52" spans="1:5" ht="15.75" customHeight="1">
      <c r="A52" s="5">
        <v>12</v>
      </c>
      <c r="B52" s="7" t="s">
        <v>70</v>
      </c>
      <c r="C52" s="8" t="s">
        <v>9</v>
      </c>
      <c r="D52" s="9">
        <v>0</v>
      </c>
      <c r="E52" s="5">
        <v>6</v>
      </c>
    </row>
    <row r="53" spans="1:5" ht="15.75" customHeight="1">
      <c r="A53" s="5">
        <v>13</v>
      </c>
      <c r="B53" s="16" t="s">
        <v>71</v>
      </c>
      <c r="C53" s="21" t="s">
        <v>22</v>
      </c>
      <c r="D53" s="9">
        <v>40</v>
      </c>
      <c r="E53" s="5">
        <v>115</v>
      </c>
    </row>
    <row r="54" spans="1:5" ht="15.75" customHeight="1">
      <c r="A54" s="5">
        <v>14</v>
      </c>
      <c r="B54" s="7" t="s">
        <v>72</v>
      </c>
      <c r="C54" s="8" t="s">
        <v>9</v>
      </c>
      <c r="D54" s="9">
        <v>0</v>
      </c>
      <c r="E54" s="5">
        <v>50</v>
      </c>
    </row>
    <row r="55" spans="1:5" ht="15.75" customHeight="1">
      <c r="A55" s="5">
        <v>15</v>
      </c>
      <c r="B55" s="16" t="s">
        <v>73</v>
      </c>
      <c r="C55" s="8" t="s">
        <v>9</v>
      </c>
      <c r="D55" s="9">
        <v>0</v>
      </c>
      <c r="E55" s="5">
        <v>49</v>
      </c>
    </row>
    <row r="56" spans="1:5" ht="15.75" customHeight="1">
      <c r="A56" s="5">
        <v>16</v>
      </c>
      <c r="B56" s="16" t="s">
        <v>31</v>
      </c>
      <c r="C56" s="8" t="s">
        <v>9</v>
      </c>
      <c r="D56" s="9"/>
      <c r="E56" s="5">
        <v>9.6</v>
      </c>
    </row>
    <row r="57" spans="1:5" ht="15.75" customHeight="1">
      <c r="A57" s="5">
        <v>17</v>
      </c>
      <c r="B57" s="19" t="s">
        <v>74</v>
      </c>
      <c r="C57" s="8" t="s">
        <v>9</v>
      </c>
      <c r="D57" s="9">
        <v>0</v>
      </c>
      <c r="E57" s="5">
        <v>27.6</v>
      </c>
    </row>
    <row r="58" spans="1:5" ht="15.75" customHeight="1">
      <c r="A58" s="55" t="s">
        <v>75</v>
      </c>
      <c r="B58" s="55"/>
      <c r="C58" s="55"/>
      <c r="D58" s="55"/>
      <c r="E58" s="55"/>
    </row>
    <row r="59" spans="1:5" ht="15.75">
      <c r="A59" s="5">
        <v>1</v>
      </c>
      <c r="B59" s="22" t="s">
        <v>81</v>
      </c>
      <c r="C59" s="23" t="s">
        <v>77</v>
      </c>
      <c r="D59" s="24">
        <v>260</v>
      </c>
      <c r="E59" s="5">
        <v>1</v>
      </c>
    </row>
    <row r="60" spans="1:5" ht="15.75" customHeight="1">
      <c r="A60" s="5">
        <v>2</v>
      </c>
      <c r="B60" s="22" t="s">
        <v>58</v>
      </c>
      <c r="C60" s="5" t="s">
        <v>9</v>
      </c>
      <c r="D60" s="24">
        <v>5</v>
      </c>
      <c r="E60" s="5">
        <v>1</v>
      </c>
    </row>
    <row r="61" spans="1:5" ht="15.75" customHeight="1">
      <c r="A61" s="5">
        <v>3</v>
      </c>
      <c r="B61" s="7" t="s">
        <v>91</v>
      </c>
      <c r="C61" s="26" t="s">
        <v>77</v>
      </c>
      <c r="D61" s="24">
        <v>0</v>
      </c>
      <c r="E61" s="14">
        <v>5</v>
      </c>
    </row>
    <row r="62" spans="1:5" ht="15.75" customHeight="1">
      <c r="A62" s="5">
        <v>4</v>
      </c>
      <c r="B62" s="28" t="s">
        <v>92</v>
      </c>
      <c r="C62" s="26" t="s">
        <v>77</v>
      </c>
      <c r="D62" s="24">
        <v>0</v>
      </c>
      <c r="E62" s="14">
        <v>1</v>
      </c>
    </row>
    <row r="63" spans="1:5" ht="15.75" customHeight="1">
      <c r="A63" s="59" t="s">
        <v>59</v>
      </c>
      <c r="B63" s="59"/>
      <c r="C63" s="59"/>
      <c r="D63" s="59"/>
      <c r="E63" s="59"/>
    </row>
    <row r="64" spans="1:5" ht="15.75">
      <c r="A64" s="5">
        <v>1</v>
      </c>
      <c r="B64" s="31" t="s">
        <v>116</v>
      </c>
      <c r="C64" s="5" t="s">
        <v>9</v>
      </c>
      <c r="D64" s="24">
        <v>0</v>
      </c>
      <c r="E64" s="5">
        <v>108</v>
      </c>
    </row>
    <row r="65" spans="1:5" ht="15.75">
      <c r="A65" s="5">
        <v>2</v>
      </c>
      <c r="B65" s="22" t="s">
        <v>117</v>
      </c>
      <c r="C65" s="5" t="s">
        <v>77</v>
      </c>
      <c r="D65" s="24">
        <v>800</v>
      </c>
      <c r="E65" s="5">
        <v>334</v>
      </c>
    </row>
    <row r="66" spans="1:5" ht="15.75">
      <c r="A66" s="5">
        <v>3</v>
      </c>
      <c r="B66" s="22" t="s">
        <v>118</v>
      </c>
      <c r="C66" s="23" t="s">
        <v>77</v>
      </c>
      <c r="D66" s="24">
        <v>0</v>
      </c>
      <c r="E66" s="5">
        <v>41</v>
      </c>
    </row>
    <row r="67" spans="1:5" ht="15.75" customHeight="1">
      <c r="A67" s="5">
        <v>4</v>
      </c>
      <c r="B67" s="22" t="s">
        <v>119</v>
      </c>
      <c r="C67" s="23" t="s">
        <v>9</v>
      </c>
      <c r="D67" s="24">
        <v>0</v>
      </c>
      <c r="E67" s="5">
        <f>1.912+6.804</f>
        <v>8.716000000000001</v>
      </c>
    </row>
    <row r="68" spans="1:5" ht="15.75">
      <c r="A68" s="5">
        <v>5</v>
      </c>
      <c r="B68" s="22" t="s">
        <v>120</v>
      </c>
      <c r="C68" s="23" t="s">
        <v>77</v>
      </c>
      <c r="D68" s="24">
        <v>1160</v>
      </c>
      <c r="E68" s="5">
        <v>220</v>
      </c>
    </row>
    <row r="69" spans="1:5" ht="15.75" customHeight="1">
      <c r="A69" s="60" t="s">
        <v>124</v>
      </c>
      <c r="B69" s="61"/>
      <c r="C69" s="61"/>
      <c r="D69" s="61"/>
      <c r="E69" s="62"/>
    </row>
    <row r="70" spans="1:5" ht="15.75">
      <c r="A70" s="5">
        <v>1</v>
      </c>
      <c r="B70" s="34" t="s">
        <v>125</v>
      </c>
      <c r="C70" s="35" t="s">
        <v>77</v>
      </c>
      <c r="D70" s="35"/>
      <c r="E70" s="35">
        <v>919</v>
      </c>
    </row>
    <row r="71" spans="1:5" ht="15.75">
      <c r="A71" s="5">
        <v>2</v>
      </c>
      <c r="B71" s="34" t="s">
        <v>126</v>
      </c>
      <c r="C71" s="35" t="s">
        <v>77</v>
      </c>
      <c r="D71" s="35"/>
      <c r="E71" s="35">
        <v>235</v>
      </c>
    </row>
    <row r="72" spans="1:5" ht="15.75">
      <c r="A72" s="5">
        <v>3</v>
      </c>
      <c r="B72" s="34" t="s">
        <v>126</v>
      </c>
      <c r="C72" s="35" t="s">
        <v>77</v>
      </c>
      <c r="D72" s="35"/>
      <c r="E72" s="35">
        <v>1020</v>
      </c>
    </row>
    <row r="73" spans="1:5" ht="63">
      <c r="A73" s="5">
        <v>4</v>
      </c>
      <c r="B73" s="36" t="s">
        <v>127</v>
      </c>
      <c r="C73" s="35" t="s">
        <v>77</v>
      </c>
      <c r="D73" s="35"/>
      <c r="E73" s="35">
        <v>82</v>
      </c>
    </row>
    <row r="74" spans="1:5" ht="63">
      <c r="A74" s="5">
        <v>5</v>
      </c>
      <c r="B74" s="36" t="s">
        <v>127</v>
      </c>
      <c r="C74" s="35" t="s">
        <v>77</v>
      </c>
      <c r="D74" s="35"/>
      <c r="E74" s="35">
        <v>34</v>
      </c>
    </row>
    <row r="75" spans="1:5" ht="31.5">
      <c r="A75" s="5">
        <v>6</v>
      </c>
      <c r="B75" s="36" t="s">
        <v>128</v>
      </c>
      <c r="C75" s="35" t="s">
        <v>77</v>
      </c>
      <c r="D75" s="35">
        <v>160</v>
      </c>
      <c r="E75" s="35">
        <v>1387</v>
      </c>
    </row>
    <row r="76" spans="1:5" ht="63">
      <c r="A76" s="5">
        <v>7</v>
      </c>
      <c r="B76" s="37" t="s">
        <v>129</v>
      </c>
      <c r="C76" s="38" t="s">
        <v>77</v>
      </c>
      <c r="D76" s="35"/>
      <c r="E76" s="35">
        <v>150</v>
      </c>
    </row>
    <row r="77" spans="1:5" ht="63">
      <c r="A77" s="5">
        <v>8</v>
      </c>
      <c r="B77" s="37" t="s">
        <v>130</v>
      </c>
      <c r="C77" s="38" t="s">
        <v>77</v>
      </c>
      <c r="D77" s="35"/>
      <c r="E77" s="35">
        <v>24</v>
      </c>
    </row>
    <row r="78" spans="1:5" ht="15.75" customHeight="1">
      <c r="A78" s="52" t="s">
        <v>131</v>
      </c>
      <c r="B78" s="52"/>
      <c r="C78" s="52"/>
      <c r="D78" s="52"/>
      <c r="E78" s="52"/>
    </row>
    <row r="79" spans="1:5" ht="15.75" customHeight="1">
      <c r="A79" s="35">
        <v>1</v>
      </c>
      <c r="B79" s="40" t="s">
        <v>132</v>
      </c>
      <c r="C79" s="41" t="s">
        <v>133</v>
      </c>
      <c r="D79" s="41">
        <v>253</v>
      </c>
      <c r="E79" s="41">
        <v>112</v>
      </c>
    </row>
    <row r="80" spans="1:5" ht="15.75" customHeight="1">
      <c r="A80" s="35">
        <v>2</v>
      </c>
      <c r="B80" s="40" t="s">
        <v>134</v>
      </c>
      <c r="C80" s="41" t="s">
        <v>9</v>
      </c>
      <c r="D80" s="41">
        <v>20</v>
      </c>
      <c r="E80" s="41">
        <v>20</v>
      </c>
    </row>
    <row r="81" spans="1:5" ht="15.75" customHeight="1">
      <c r="A81" s="35">
        <v>3</v>
      </c>
      <c r="B81" s="34" t="s">
        <v>135</v>
      </c>
      <c r="C81" s="42" t="s">
        <v>133</v>
      </c>
      <c r="D81" s="42">
        <v>200</v>
      </c>
      <c r="E81" s="42">
        <v>127</v>
      </c>
    </row>
    <row r="82" spans="1:5" ht="15.75" customHeight="1">
      <c r="A82" s="35">
        <v>4</v>
      </c>
      <c r="B82" s="34" t="s">
        <v>136</v>
      </c>
      <c r="C82" s="42" t="s">
        <v>133</v>
      </c>
      <c r="D82" s="42">
        <v>200</v>
      </c>
      <c r="E82" s="42">
        <v>173</v>
      </c>
    </row>
    <row r="83" spans="1:5" ht="15.75">
      <c r="A83" s="35">
        <v>5</v>
      </c>
      <c r="B83" s="36" t="s">
        <v>137</v>
      </c>
      <c r="C83" s="38" t="s">
        <v>9</v>
      </c>
      <c r="D83" s="38">
        <v>397</v>
      </c>
      <c r="E83" s="38">
        <v>80</v>
      </c>
    </row>
    <row r="84" spans="1:5" ht="15.75">
      <c r="A84" s="35">
        <v>6</v>
      </c>
      <c r="B84" s="36" t="s">
        <v>138</v>
      </c>
      <c r="C84" s="38" t="s">
        <v>9</v>
      </c>
      <c r="D84" s="38"/>
      <c r="E84" s="38">
        <v>521</v>
      </c>
    </row>
    <row r="85" spans="1:5" ht="31.5">
      <c r="A85" s="35">
        <v>7</v>
      </c>
      <c r="B85" s="36" t="s">
        <v>139</v>
      </c>
      <c r="C85" s="38" t="s">
        <v>77</v>
      </c>
      <c r="D85" s="38">
        <v>1943</v>
      </c>
      <c r="E85" s="38">
        <v>1502</v>
      </c>
    </row>
    <row r="86" spans="1:5" ht="63">
      <c r="A86" s="35">
        <v>8</v>
      </c>
      <c r="B86" s="37" t="s">
        <v>129</v>
      </c>
      <c r="C86" s="38" t="s">
        <v>77</v>
      </c>
      <c r="D86" s="38">
        <v>1342</v>
      </c>
      <c r="E86" s="38">
        <v>427</v>
      </c>
    </row>
    <row r="87" spans="1:5" ht="63">
      <c r="A87" s="35">
        <v>9</v>
      </c>
      <c r="B87" s="37" t="s">
        <v>130</v>
      </c>
      <c r="C87" s="38" t="s">
        <v>77</v>
      </c>
      <c r="D87" s="38">
        <v>1135</v>
      </c>
      <c r="E87" s="38">
        <v>502</v>
      </c>
    </row>
    <row r="88" spans="1:5" ht="31.5">
      <c r="A88" s="35">
        <v>10</v>
      </c>
      <c r="B88" s="37" t="s">
        <v>140</v>
      </c>
      <c r="C88" s="38" t="s">
        <v>77</v>
      </c>
      <c r="D88" s="38"/>
      <c r="E88" s="38">
        <v>100</v>
      </c>
    </row>
    <row r="89" spans="1:5" ht="63">
      <c r="A89" s="35">
        <v>11</v>
      </c>
      <c r="B89" s="37" t="s">
        <v>141</v>
      </c>
      <c r="C89" s="38" t="s">
        <v>77</v>
      </c>
      <c r="D89" s="38">
        <v>1188</v>
      </c>
      <c r="E89" s="38">
        <v>918</v>
      </c>
    </row>
    <row r="90" spans="1:5" ht="15.75" customHeight="1">
      <c r="A90" s="35">
        <v>12</v>
      </c>
      <c r="B90" s="36" t="s">
        <v>142</v>
      </c>
      <c r="C90" s="12" t="s">
        <v>77</v>
      </c>
      <c r="D90" s="38">
        <f>15+50+35</f>
        <v>100</v>
      </c>
      <c r="E90" s="14">
        <v>99</v>
      </c>
    </row>
    <row r="91" spans="1:5" ht="15.75">
      <c r="A91" s="35">
        <v>13</v>
      </c>
      <c r="B91" s="36" t="s">
        <v>143</v>
      </c>
      <c r="C91" s="12" t="s">
        <v>77</v>
      </c>
      <c r="D91" s="38">
        <f>15176+480</f>
        <v>15656</v>
      </c>
      <c r="E91" s="14">
        <v>902</v>
      </c>
    </row>
    <row r="92" spans="1:5" ht="15.75">
      <c r="A92" s="35">
        <v>14</v>
      </c>
      <c r="B92" s="29" t="s">
        <v>144</v>
      </c>
      <c r="C92" s="12" t="s">
        <v>9</v>
      </c>
      <c r="D92" s="38">
        <v>140</v>
      </c>
      <c r="E92" s="14">
        <v>593</v>
      </c>
    </row>
    <row r="93" spans="1:5" ht="15.75" customHeight="1">
      <c r="A93" s="35">
        <v>15</v>
      </c>
      <c r="B93" s="29" t="s">
        <v>145</v>
      </c>
      <c r="C93" s="12" t="s">
        <v>77</v>
      </c>
      <c r="D93" s="38">
        <f>240+845</f>
        <v>1085</v>
      </c>
      <c r="E93" s="14">
        <v>657</v>
      </c>
    </row>
    <row r="94" spans="1:5" ht="15.75" customHeight="1">
      <c r="A94" s="35">
        <v>16</v>
      </c>
      <c r="B94" s="29" t="s">
        <v>146</v>
      </c>
      <c r="C94" s="12" t="s">
        <v>77</v>
      </c>
      <c r="D94" s="38">
        <f>835+240</f>
        <v>1075</v>
      </c>
      <c r="E94" s="14">
        <v>664</v>
      </c>
    </row>
    <row r="95" spans="1:5" ht="15.75" customHeight="1">
      <c r="A95" s="53" t="s">
        <v>148</v>
      </c>
      <c r="B95" s="53"/>
      <c r="C95" s="53"/>
      <c r="D95" s="53"/>
      <c r="E95" s="53"/>
    </row>
    <row r="96" spans="1:5" ht="15.75" customHeight="1">
      <c r="A96" s="5">
        <v>1</v>
      </c>
      <c r="B96" s="16" t="s">
        <v>30</v>
      </c>
      <c r="C96" s="5" t="s">
        <v>9</v>
      </c>
      <c r="D96" s="5">
        <v>20</v>
      </c>
      <c r="E96" s="8">
        <v>0.4</v>
      </c>
    </row>
    <row r="97" spans="1:5" ht="15.75" customHeight="1">
      <c r="A97" s="5">
        <v>2</v>
      </c>
      <c r="B97" s="7" t="s">
        <v>8</v>
      </c>
      <c r="C97" s="5" t="s">
        <v>9</v>
      </c>
      <c r="D97" s="9">
        <f>55+12</f>
        <v>67</v>
      </c>
      <c r="E97" s="14">
        <v>5</v>
      </c>
    </row>
    <row r="98" spans="1:5" ht="15.75" customHeight="1">
      <c r="A98" s="5">
        <v>3</v>
      </c>
      <c r="B98" s="7" t="s">
        <v>61</v>
      </c>
      <c r="C98" s="5" t="s">
        <v>9</v>
      </c>
      <c r="D98" s="5">
        <v>0</v>
      </c>
      <c r="E98" s="8">
        <v>10</v>
      </c>
    </row>
    <row r="99" spans="1:5" ht="15.75" customHeight="1">
      <c r="A99" s="5">
        <v>4</v>
      </c>
      <c r="B99" s="7" t="s">
        <v>149</v>
      </c>
      <c r="C99" s="5" t="s">
        <v>9</v>
      </c>
      <c r="D99" s="5">
        <v>168</v>
      </c>
      <c r="E99" s="8">
        <v>5</v>
      </c>
    </row>
    <row r="100" spans="1:5" ht="15.75">
      <c r="A100" s="5">
        <v>5</v>
      </c>
      <c r="B100" s="16" t="s">
        <v>152</v>
      </c>
      <c r="C100" s="8" t="s">
        <v>9</v>
      </c>
      <c r="D100" s="8"/>
      <c r="E100" s="8">
        <v>2</v>
      </c>
    </row>
    <row r="101" spans="1:5" ht="15.75" customHeight="1">
      <c r="A101" s="5">
        <v>6</v>
      </c>
      <c r="B101" s="16" t="s">
        <v>153</v>
      </c>
      <c r="C101" s="8" t="s">
        <v>9</v>
      </c>
      <c r="D101" s="8"/>
      <c r="E101" s="8">
        <v>7</v>
      </c>
    </row>
    <row r="102" spans="1:5" ht="15.75" customHeight="1">
      <c r="A102" s="5">
        <v>7</v>
      </c>
      <c r="B102" s="16" t="s">
        <v>41</v>
      </c>
      <c r="C102" s="8" t="s">
        <v>9</v>
      </c>
      <c r="D102" s="8"/>
      <c r="E102" s="8">
        <v>15</v>
      </c>
    </row>
    <row r="103" spans="1:5" ht="15.75" customHeight="1">
      <c r="A103" s="5">
        <v>8</v>
      </c>
      <c r="B103" s="16" t="s">
        <v>44</v>
      </c>
      <c r="C103" s="8" t="s">
        <v>22</v>
      </c>
      <c r="D103" s="8"/>
      <c r="E103" s="8">
        <v>20</v>
      </c>
    </row>
    <row r="104" spans="1:5" ht="15.75" customHeight="1">
      <c r="A104" s="5">
        <v>9</v>
      </c>
      <c r="B104" s="16" t="s">
        <v>155</v>
      </c>
      <c r="C104" s="5" t="s">
        <v>22</v>
      </c>
      <c r="D104" s="5"/>
      <c r="E104" s="5">
        <v>82</v>
      </c>
    </row>
    <row r="105" spans="1:5" ht="15.75" customHeight="1">
      <c r="A105" s="54" t="s">
        <v>156</v>
      </c>
      <c r="B105" s="54"/>
      <c r="C105" s="54"/>
      <c r="D105" s="54"/>
      <c r="E105" s="54"/>
    </row>
    <row r="106" spans="1:5" ht="15.75" customHeight="1">
      <c r="A106" s="5">
        <v>1</v>
      </c>
      <c r="B106" s="16" t="s">
        <v>157</v>
      </c>
      <c r="C106" s="8" t="s">
        <v>9</v>
      </c>
      <c r="D106" s="8"/>
      <c r="E106" s="8">
        <v>1</v>
      </c>
    </row>
    <row r="107" spans="1:5" ht="15.75" customHeight="1">
      <c r="A107" s="5">
        <v>2</v>
      </c>
      <c r="B107" s="16" t="s">
        <v>158</v>
      </c>
      <c r="C107" s="8" t="s">
        <v>22</v>
      </c>
      <c r="D107" s="8"/>
      <c r="E107" s="8">
        <v>10</v>
      </c>
    </row>
    <row r="108" spans="1:5" ht="15.75" customHeight="1">
      <c r="A108" s="5">
        <v>3</v>
      </c>
      <c r="B108" s="7" t="s">
        <v>149</v>
      </c>
      <c r="C108" s="8" t="s">
        <v>9</v>
      </c>
      <c r="D108" s="8"/>
      <c r="E108" s="8">
        <v>16.5</v>
      </c>
    </row>
    <row r="109" spans="1:5" ht="15.75" customHeight="1">
      <c r="A109" s="5">
        <v>4</v>
      </c>
      <c r="B109" s="7" t="s">
        <v>12</v>
      </c>
      <c r="C109" s="8" t="s">
        <v>9</v>
      </c>
      <c r="D109" s="8"/>
      <c r="E109" s="8">
        <v>2</v>
      </c>
    </row>
    <row r="110" spans="1:5" ht="15.75" customHeight="1">
      <c r="A110" s="5">
        <v>5</v>
      </c>
      <c r="B110" s="7" t="s">
        <v>159</v>
      </c>
      <c r="C110" s="8" t="s">
        <v>9</v>
      </c>
      <c r="D110" s="8"/>
      <c r="E110" s="8">
        <v>1</v>
      </c>
    </row>
    <row r="111" spans="1:5" ht="15.75" customHeight="1">
      <c r="A111" s="5">
        <v>6</v>
      </c>
      <c r="B111" s="7" t="s">
        <v>21</v>
      </c>
      <c r="C111" s="8" t="s">
        <v>22</v>
      </c>
      <c r="D111" s="8"/>
      <c r="E111" s="8">
        <v>55</v>
      </c>
    </row>
    <row r="112" spans="1:5" ht="15.75" customHeight="1">
      <c r="A112" s="5">
        <v>7</v>
      </c>
      <c r="B112" s="16" t="s">
        <v>160</v>
      </c>
      <c r="C112" s="8" t="s">
        <v>9</v>
      </c>
      <c r="D112" s="8"/>
      <c r="E112" s="8">
        <v>10</v>
      </c>
    </row>
    <row r="113" spans="1:5" ht="15.75" customHeight="1">
      <c r="A113" s="5">
        <v>8</v>
      </c>
      <c r="B113" s="16" t="s">
        <v>161</v>
      </c>
      <c r="C113" s="8" t="s">
        <v>22</v>
      </c>
      <c r="D113" s="8"/>
      <c r="E113" s="8">
        <v>45</v>
      </c>
    </row>
    <row r="114" spans="1:5" ht="15.75" customHeight="1">
      <c r="A114" s="5">
        <v>9</v>
      </c>
      <c r="B114" s="20" t="s">
        <v>42</v>
      </c>
      <c r="C114" s="8" t="s">
        <v>9</v>
      </c>
      <c r="D114" s="8"/>
      <c r="E114" s="8">
        <v>14</v>
      </c>
    </row>
    <row r="115" spans="1:5" ht="15.75" customHeight="1">
      <c r="A115" s="5">
        <v>10</v>
      </c>
      <c r="B115" s="16" t="s">
        <v>44</v>
      </c>
      <c r="C115" s="8" t="s">
        <v>22</v>
      </c>
      <c r="D115" s="8"/>
      <c r="E115" s="8">
        <v>525</v>
      </c>
    </row>
    <row r="116" spans="1:5" ht="15.75" customHeight="1">
      <c r="A116" s="5">
        <v>11</v>
      </c>
      <c r="B116" s="16" t="s">
        <v>48</v>
      </c>
      <c r="C116" s="8" t="s">
        <v>9</v>
      </c>
      <c r="D116" s="8"/>
      <c r="E116" s="8">
        <v>14</v>
      </c>
    </row>
    <row r="117" spans="1:5" ht="15.75" customHeight="1">
      <c r="A117" s="5">
        <v>12</v>
      </c>
      <c r="B117" s="16" t="s">
        <v>162</v>
      </c>
      <c r="C117" s="8" t="s">
        <v>9</v>
      </c>
      <c r="D117" s="8"/>
      <c r="E117" s="8">
        <v>4.4</v>
      </c>
    </row>
    <row r="118" spans="1:5" ht="15.75" customHeight="1">
      <c r="A118" s="5">
        <v>13</v>
      </c>
      <c r="B118" s="16" t="s">
        <v>163</v>
      </c>
      <c r="C118" s="8" t="s">
        <v>9</v>
      </c>
      <c r="D118" s="8"/>
      <c r="E118" s="8">
        <v>5</v>
      </c>
    </row>
    <row r="119" spans="1:5" ht="15.75" customHeight="1">
      <c r="A119" s="5">
        <v>14</v>
      </c>
      <c r="B119" s="16" t="s">
        <v>164</v>
      </c>
      <c r="C119" s="8" t="s">
        <v>22</v>
      </c>
      <c r="D119" s="8"/>
      <c r="E119" s="8">
        <v>5</v>
      </c>
    </row>
    <row r="120" spans="1:5" ht="15.75" customHeight="1">
      <c r="A120" s="5">
        <v>15</v>
      </c>
      <c r="B120" s="16" t="s">
        <v>51</v>
      </c>
      <c r="C120" s="8" t="s">
        <v>22</v>
      </c>
      <c r="D120" s="8"/>
      <c r="E120" s="8">
        <v>52</v>
      </c>
    </row>
    <row r="121" spans="1:5" ht="15.75" customHeight="1">
      <c r="A121" s="5">
        <v>16</v>
      </c>
      <c r="B121" s="16" t="s">
        <v>165</v>
      </c>
      <c r="C121" s="8" t="s">
        <v>22</v>
      </c>
      <c r="D121" s="8"/>
      <c r="E121" s="8">
        <v>6</v>
      </c>
    </row>
    <row r="122" spans="1:5" ht="15.75" customHeight="1">
      <c r="A122" s="55" t="s">
        <v>75</v>
      </c>
      <c r="B122" s="55"/>
      <c r="C122" s="55"/>
      <c r="D122" s="55"/>
      <c r="E122" s="55"/>
    </row>
    <row r="123" spans="1:5" ht="15.75" customHeight="1">
      <c r="A123" s="5">
        <v>1</v>
      </c>
      <c r="B123" s="7" t="s">
        <v>166</v>
      </c>
      <c r="C123" s="5" t="s">
        <v>77</v>
      </c>
      <c r="D123" s="24">
        <v>41</v>
      </c>
      <c r="E123" s="5">
        <v>105</v>
      </c>
    </row>
    <row r="124" spans="1:5" ht="15.75" customHeight="1">
      <c r="A124" s="5">
        <v>2</v>
      </c>
      <c r="B124" s="7" t="s">
        <v>167</v>
      </c>
      <c r="C124" s="5" t="s">
        <v>77</v>
      </c>
      <c r="D124" s="24"/>
      <c r="E124" s="5">
        <v>134</v>
      </c>
    </row>
    <row r="125" spans="1:5" ht="15.75">
      <c r="A125" s="5">
        <v>3</v>
      </c>
      <c r="B125" s="10" t="s">
        <v>168</v>
      </c>
      <c r="C125" s="14" t="s">
        <v>9</v>
      </c>
      <c r="D125" s="24">
        <v>14</v>
      </c>
      <c r="E125" s="14">
        <v>1</v>
      </c>
    </row>
    <row r="126" spans="1:5" ht="15.75">
      <c r="A126" s="5">
        <v>4</v>
      </c>
      <c r="B126" s="28" t="s">
        <v>110</v>
      </c>
      <c r="C126" s="14" t="s">
        <v>111</v>
      </c>
      <c r="D126" s="8">
        <v>1000</v>
      </c>
      <c r="E126" s="5">
        <v>1000</v>
      </c>
    </row>
    <row r="127" spans="1:5" ht="15.75">
      <c r="A127" s="5">
        <v>5</v>
      </c>
      <c r="B127" s="46" t="s">
        <v>169</v>
      </c>
      <c r="C127" s="14" t="s">
        <v>9</v>
      </c>
      <c r="D127" s="24">
        <v>5</v>
      </c>
      <c r="E127" s="14">
        <v>2</v>
      </c>
    </row>
    <row r="128" spans="1:5" ht="15.75">
      <c r="A128" s="5">
        <v>6</v>
      </c>
      <c r="B128" s="46" t="s">
        <v>170</v>
      </c>
      <c r="C128" s="14" t="s">
        <v>9</v>
      </c>
      <c r="D128" s="24">
        <v>11</v>
      </c>
      <c r="E128" s="14">
        <v>2</v>
      </c>
    </row>
    <row r="129" spans="1:5" ht="15.75">
      <c r="A129" s="5">
        <v>7</v>
      </c>
      <c r="B129" s="46" t="s">
        <v>171</v>
      </c>
      <c r="C129" s="14" t="s">
        <v>9</v>
      </c>
      <c r="D129" s="24">
        <v>13</v>
      </c>
      <c r="E129" s="14">
        <v>2</v>
      </c>
    </row>
    <row r="130" spans="1:5" ht="31.5">
      <c r="A130" s="5">
        <v>8</v>
      </c>
      <c r="B130" s="29" t="s">
        <v>172</v>
      </c>
      <c r="C130" s="14" t="s">
        <v>77</v>
      </c>
      <c r="D130" s="24">
        <v>880</v>
      </c>
      <c r="E130" s="14">
        <v>376</v>
      </c>
    </row>
    <row r="131" spans="1:5" ht="15.75" customHeight="1">
      <c r="A131" s="5">
        <v>9</v>
      </c>
      <c r="B131" s="29" t="s">
        <v>173</v>
      </c>
      <c r="C131" s="14" t="s">
        <v>77</v>
      </c>
      <c r="D131" s="24">
        <v>1200</v>
      </c>
      <c r="E131" s="14">
        <v>704</v>
      </c>
    </row>
    <row r="132" spans="1:5" ht="15.75" customHeight="1">
      <c r="A132" s="5">
        <v>10</v>
      </c>
      <c r="B132" s="29" t="s">
        <v>174</v>
      </c>
      <c r="C132" s="14" t="s">
        <v>77</v>
      </c>
      <c r="D132" s="47"/>
      <c r="E132" s="51">
        <v>128</v>
      </c>
    </row>
    <row r="133" spans="1:5" ht="15.75" customHeight="1">
      <c r="A133" s="5">
        <v>11</v>
      </c>
      <c r="B133" s="29" t="s">
        <v>175</v>
      </c>
      <c r="C133" s="14" t="s">
        <v>77</v>
      </c>
      <c r="D133" s="8"/>
      <c r="E133" s="5">
        <v>79</v>
      </c>
    </row>
    <row r="134" spans="1:5" ht="15.75">
      <c r="A134" s="5">
        <v>12</v>
      </c>
      <c r="B134" s="22" t="s">
        <v>176</v>
      </c>
      <c r="C134" s="5" t="s">
        <v>77</v>
      </c>
      <c r="D134" s="8"/>
      <c r="E134" s="5">
        <v>520</v>
      </c>
    </row>
    <row r="135" spans="1:5" ht="15.75" customHeight="1">
      <c r="A135" s="5">
        <v>13</v>
      </c>
      <c r="B135" s="22" t="s">
        <v>177</v>
      </c>
      <c r="C135" s="5" t="s">
        <v>77</v>
      </c>
      <c r="D135" s="8"/>
      <c r="E135" s="5">
        <v>145</v>
      </c>
    </row>
    <row r="136" spans="1:5" ht="15.75" customHeight="1">
      <c r="A136" s="1"/>
      <c r="B136" s="48"/>
      <c r="C136" s="49"/>
      <c r="D136" s="49"/>
      <c r="E136" s="49"/>
    </row>
    <row r="137" spans="1:5" ht="15.75" customHeight="1">
      <c r="A137" s="56" t="s">
        <v>181</v>
      </c>
      <c r="B137" s="56"/>
      <c r="C137" s="56"/>
      <c r="D137" s="56"/>
      <c r="E137" s="56"/>
    </row>
  </sheetData>
  <sheetProtection/>
  <mergeCells count="17">
    <mergeCell ref="A69:E69"/>
    <mergeCell ref="A1:E1"/>
    <mergeCell ref="A3:A4"/>
    <mergeCell ref="B3:B4"/>
    <mergeCell ref="C3:C4"/>
    <mergeCell ref="D3:E3"/>
    <mergeCell ref="A5:E5"/>
    <mergeCell ref="A78:E78"/>
    <mergeCell ref="A95:E95"/>
    <mergeCell ref="A105:E105"/>
    <mergeCell ref="A122:E122"/>
    <mergeCell ref="A137:E137"/>
    <mergeCell ref="A6:E6"/>
    <mergeCell ref="A7:E7"/>
    <mergeCell ref="A40:E40"/>
    <mergeCell ref="A58:E58"/>
    <mergeCell ref="A63:E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zoomScalePageLayoutView="0" workbookViewId="0" topLeftCell="A228">
      <selection activeCell="A252" sqref="A252:G252"/>
    </sheetView>
  </sheetViews>
  <sheetFormatPr defaultColWidth="9.140625" defaultRowHeight="12.75"/>
  <cols>
    <col min="1" max="1" width="5.00390625" style="1" customWidth="1"/>
    <col min="2" max="2" width="69.421875" style="1" customWidth="1"/>
    <col min="3" max="3" width="10.7109375" style="1" customWidth="1"/>
    <col min="4" max="4" width="12.28125" style="1" customWidth="1"/>
    <col min="5" max="5" width="15.28125" style="1" customWidth="1"/>
    <col min="6" max="16384" width="9.140625" style="1" customWidth="1"/>
  </cols>
  <sheetData>
    <row r="1" spans="1:5" ht="51" customHeight="1">
      <c r="A1" s="63" t="s">
        <v>180</v>
      </c>
      <c r="B1" s="63"/>
      <c r="C1" s="63"/>
      <c r="D1" s="63"/>
      <c r="E1" s="63"/>
    </row>
    <row r="2" spans="1:5" ht="14.25" customHeight="1">
      <c r="A2" s="3"/>
      <c r="B2" s="3"/>
      <c r="C2" s="3"/>
      <c r="D2" s="3"/>
      <c r="E2" s="3"/>
    </row>
    <row r="3" spans="1:5" ht="15.75" customHeight="1">
      <c r="A3" s="63" t="s">
        <v>0</v>
      </c>
      <c r="B3" s="57" t="s">
        <v>1</v>
      </c>
      <c r="C3" s="63" t="s">
        <v>2</v>
      </c>
      <c r="D3" s="57" t="s">
        <v>3</v>
      </c>
      <c r="E3" s="57"/>
    </row>
    <row r="4" spans="1:5" ht="49.5" customHeight="1">
      <c r="A4" s="63"/>
      <c r="B4" s="57"/>
      <c r="C4" s="57"/>
      <c r="D4" s="2" t="s">
        <v>4</v>
      </c>
      <c r="E4" s="2" t="s">
        <v>5</v>
      </c>
    </row>
    <row r="5" spans="1:5" ht="34.5" customHeight="1">
      <c r="A5" s="64" t="s">
        <v>6</v>
      </c>
      <c r="B5" s="64"/>
      <c r="C5" s="64"/>
      <c r="D5" s="64"/>
      <c r="E5" s="64"/>
    </row>
    <row r="6" spans="1:5" ht="15.75" customHeight="1">
      <c r="A6" s="55" t="s">
        <v>178</v>
      </c>
      <c r="B6" s="55"/>
      <c r="C6" s="55"/>
      <c r="D6" s="55"/>
      <c r="E6" s="55"/>
    </row>
    <row r="7" spans="1:5" ht="15.75">
      <c r="A7" s="57" t="s">
        <v>7</v>
      </c>
      <c r="B7" s="57"/>
      <c r="C7" s="57"/>
      <c r="D7" s="57"/>
      <c r="E7" s="57"/>
    </row>
    <row r="8" spans="1:5" ht="15.75">
      <c r="A8" s="5">
        <v>1</v>
      </c>
      <c r="B8" s="4" t="s">
        <v>8</v>
      </c>
      <c r="C8" s="5" t="s">
        <v>9</v>
      </c>
      <c r="D8" s="5">
        <v>15</v>
      </c>
      <c r="E8" s="5">
        <v>5.7</v>
      </c>
    </row>
    <row r="9" spans="1:5" ht="15.75">
      <c r="A9" s="5">
        <f aca="true" t="shared" si="0" ref="A9:A19">A8+1</f>
        <v>2</v>
      </c>
      <c r="B9" s="7" t="s">
        <v>10</v>
      </c>
      <c r="C9" s="8" t="s">
        <v>9</v>
      </c>
      <c r="D9" s="9">
        <v>0</v>
      </c>
      <c r="E9" s="5">
        <v>1</v>
      </c>
    </row>
    <row r="10" spans="1:5" ht="15.75" hidden="1">
      <c r="A10" s="5">
        <f t="shared" si="0"/>
        <v>3</v>
      </c>
      <c r="B10" s="10" t="s">
        <v>11</v>
      </c>
      <c r="C10" s="8" t="s">
        <v>9</v>
      </c>
      <c r="D10" s="9">
        <f>238+30</f>
        <v>268</v>
      </c>
      <c r="E10" s="5">
        <v>0</v>
      </c>
    </row>
    <row r="11" spans="1:5" ht="15.75" hidden="1">
      <c r="A11" s="5">
        <f t="shared" si="0"/>
        <v>4</v>
      </c>
      <c r="B11" s="7" t="s">
        <v>12</v>
      </c>
      <c r="C11" s="8" t="s">
        <v>9</v>
      </c>
      <c r="D11" s="9">
        <v>4</v>
      </c>
      <c r="E11" s="5">
        <v>0</v>
      </c>
    </row>
    <row r="12" spans="1:5" ht="15.75" hidden="1">
      <c r="A12" s="5">
        <f t="shared" si="0"/>
        <v>5</v>
      </c>
      <c r="B12" s="7" t="s">
        <v>13</v>
      </c>
      <c r="C12" s="8" t="s">
        <v>9</v>
      </c>
      <c r="D12" s="9">
        <v>24</v>
      </c>
      <c r="E12" s="5" t="s">
        <v>179</v>
      </c>
    </row>
    <row r="13" spans="1:5" ht="15.75">
      <c r="A13" s="14">
        <v>3</v>
      </c>
      <c r="B13" s="10" t="s">
        <v>14</v>
      </c>
      <c r="C13" s="12" t="s">
        <v>9</v>
      </c>
      <c r="D13" s="13">
        <v>0</v>
      </c>
      <c r="E13" s="14">
        <v>236</v>
      </c>
    </row>
    <row r="14" spans="1:5" ht="15.75">
      <c r="A14" s="14">
        <v>4</v>
      </c>
      <c r="B14" s="15" t="s">
        <v>15</v>
      </c>
      <c r="C14" s="12" t="s">
        <v>9</v>
      </c>
      <c r="D14" s="13">
        <v>0</v>
      </c>
      <c r="E14" s="14">
        <v>3</v>
      </c>
    </row>
    <row r="15" spans="1:5" ht="15.75">
      <c r="A15" s="5">
        <v>5</v>
      </c>
      <c r="B15" s="7" t="s">
        <v>16</v>
      </c>
      <c r="C15" s="8" t="s">
        <v>9</v>
      </c>
      <c r="D15" s="9">
        <v>0</v>
      </c>
      <c r="E15" s="5">
        <v>2</v>
      </c>
    </row>
    <row r="16" spans="1:5" ht="15.75">
      <c r="A16" s="5">
        <v>6</v>
      </c>
      <c r="B16" s="16" t="s">
        <v>17</v>
      </c>
      <c r="C16" s="8" t="s">
        <v>9</v>
      </c>
      <c r="D16" s="9">
        <v>0</v>
      </c>
      <c r="E16" s="5">
        <v>0.7</v>
      </c>
    </row>
    <row r="17" spans="1:5" ht="15.75">
      <c r="A17" s="5">
        <v>7</v>
      </c>
      <c r="B17" s="7" t="s">
        <v>18</v>
      </c>
      <c r="C17" s="8" t="s">
        <v>9</v>
      </c>
      <c r="D17" s="9">
        <v>0</v>
      </c>
      <c r="E17" s="5">
        <v>2</v>
      </c>
    </row>
    <row r="18" spans="1:5" ht="15.75" hidden="1">
      <c r="A18" s="5">
        <f t="shared" si="0"/>
        <v>8</v>
      </c>
      <c r="B18" s="7" t="s">
        <v>19</v>
      </c>
      <c r="C18" s="8" t="s">
        <v>9</v>
      </c>
      <c r="D18" s="9">
        <f>33+3</f>
        <v>36</v>
      </c>
      <c r="E18" s="5">
        <v>0</v>
      </c>
    </row>
    <row r="19" spans="1:5" ht="15.75" hidden="1">
      <c r="A19" s="5">
        <f t="shared" si="0"/>
        <v>9</v>
      </c>
      <c r="B19" s="7" t="s">
        <v>20</v>
      </c>
      <c r="C19" s="8" t="s">
        <v>9</v>
      </c>
      <c r="D19" s="9">
        <v>15</v>
      </c>
      <c r="E19" s="5">
        <v>0</v>
      </c>
    </row>
    <row r="20" spans="1:5" ht="15.75" hidden="1">
      <c r="A20" s="5">
        <v>12</v>
      </c>
      <c r="B20" s="7" t="s">
        <v>21</v>
      </c>
      <c r="C20" s="8" t="s">
        <v>22</v>
      </c>
      <c r="D20" s="9">
        <v>60</v>
      </c>
      <c r="E20" s="5">
        <v>0</v>
      </c>
    </row>
    <row r="21" spans="1:5" ht="15.75" hidden="1">
      <c r="A21" s="5">
        <v>12</v>
      </c>
      <c r="B21" s="7" t="s">
        <v>20</v>
      </c>
      <c r="C21" s="8" t="s">
        <v>9</v>
      </c>
      <c r="D21" s="9">
        <v>4</v>
      </c>
      <c r="E21" s="5">
        <v>0</v>
      </c>
    </row>
    <row r="22" spans="1:5" ht="15.75" hidden="1">
      <c r="A22" s="5">
        <f>A21+1</f>
        <v>13</v>
      </c>
      <c r="B22" s="7" t="s">
        <v>23</v>
      </c>
      <c r="C22" s="8" t="s">
        <v>9</v>
      </c>
      <c r="D22" s="9">
        <f>80+15</f>
        <v>95</v>
      </c>
      <c r="E22" s="5">
        <v>0.9</v>
      </c>
    </row>
    <row r="23" spans="1:5" ht="15.75">
      <c r="A23" s="5">
        <v>8</v>
      </c>
      <c r="B23" s="7" t="s">
        <v>24</v>
      </c>
      <c r="C23" s="8" t="s">
        <v>9</v>
      </c>
      <c r="D23" s="9">
        <v>0</v>
      </c>
      <c r="E23" s="5">
        <v>6.5</v>
      </c>
    </row>
    <row r="24" spans="1:5" ht="15.75">
      <c r="A24" s="5">
        <v>9</v>
      </c>
      <c r="B24" s="16" t="s">
        <v>25</v>
      </c>
      <c r="C24" s="8" t="s">
        <v>9</v>
      </c>
      <c r="D24" s="9">
        <v>0</v>
      </c>
      <c r="E24" s="5">
        <v>3</v>
      </c>
    </row>
    <row r="25" spans="1:5" ht="15.75" hidden="1">
      <c r="A25" s="5">
        <f>A24+1</f>
        <v>10</v>
      </c>
      <c r="B25" s="16" t="s">
        <v>26</v>
      </c>
      <c r="C25" s="8" t="s">
        <v>9</v>
      </c>
      <c r="D25" s="9">
        <v>30</v>
      </c>
      <c r="E25" s="5">
        <v>0</v>
      </c>
    </row>
    <row r="26" spans="1:5" ht="15.75">
      <c r="A26" s="5">
        <v>10</v>
      </c>
      <c r="B26" s="7" t="s">
        <v>27</v>
      </c>
      <c r="C26" s="8" t="s">
        <v>22</v>
      </c>
      <c r="D26" s="9">
        <v>0</v>
      </c>
      <c r="E26" s="5">
        <v>11</v>
      </c>
    </row>
    <row r="27" spans="1:5" ht="15.75">
      <c r="A27" s="5">
        <v>11</v>
      </c>
      <c r="B27" s="7" t="s">
        <v>28</v>
      </c>
      <c r="C27" s="8" t="s">
        <v>9</v>
      </c>
      <c r="D27" s="9">
        <v>0</v>
      </c>
      <c r="E27" s="5">
        <v>145</v>
      </c>
    </row>
    <row r="28" spans="1:5" ht="15.75" hidden="1">
      <c r="A28" s="5">
        <f>A27+1</f>
        <v>12</v>
      </c>
      <c r="B28" s="7" t="s">
        <v>29</v>
      </c>
      <c r="C28" s="8" t="s">
        <v>9</v>
      </c>
      <c r="D28" s="9">
        <f>150+15</f>
        <v>165</v>
      </c>
      <c r="E28" s="5">
        <v>0</v>
      </c>
    </row>
    <row r="29" spans="1:5" ht="15.75">
      <c r="A29" s="5">
        <v>12</v>
      </c>
      <c r="B29" s="16" t="s">
        <v>30</v>
      </c>
      <c r="C29" s="8" t="s">
        <v>9</v>
      </c>
      <c r="D29" s="9">
        <v>60</v>
      </c>
      <c r="E29" s="5">
        <v>16.7</v>
      </c>
    </row>
    <row r="30" spans="1:5" ht="15.75">
      <c r="A30" s="5">
        <v>13</v>
      </c>
      <c r="B30" s="16" t="s">
        <v>31</v>
      </c>
      <c r="C30" s="8" t="s">
        <v>9</v>
      </c>
      <c r="D30" s="9">
        <v>0</v>
      </c>
      <c r="E30" s="5">
        <v>3</v>
      </c>
    </row>
    <row r="31" spans="1:5" ht="15.75" hidden="1">
      <c r="A31" s="5">
        <f>A30+1</f>
        <v>14</v>
      </c>
      <c r="B31" s="16" t="s">
        <v>32</v>
      </c>
      <c r="C31" s="8" t="s">
        <v>9</v>
      </c>
      <c r="D31" s="9">
        <v>0</v>
      </c>
      <c r="E31" s="5">
        <v>0</v>
      </c>
    </row>
    <row r="32" spans="1:5" ht="15.75">
      <c r="A32" s="5">
        <v>14</v>
      </c>
      <c r="B32" s="17" t="s">
        <v>33</v>
      </c>
      <c r="C32" s="8" t="s">
        <v>9</v>
      </c>
      <c r="D32" s="9">
        <v>0</v>
      </c>
      <c r="E32" s="5">
        <v>10</v>
      </c>
    </row>
    <row r="33" spans="1:5" ht="15.75" hidden="1">
      <c r="A33" s="5">
        <f>A32+1</f>
        <v>15</v>
      </c>
      <c r="B33" s="18" t="s">
        <v>34</v>
      </c>
      <c r="C33" s="8" t="s">
        <v>9</v>
      </c>
      <c r="D33" s="9">
        <v>0</v>
      </c>
      <c r="E33" s="5">
        <v>0</v>
      </c>
    </row>
    <row r="34" spans="1:5" ht="15.75">
      <c r="A34" s="5">
        <v>15</v>
      </c>
      <c r="B34" s="19" t="s">
        <v>35</v>
      </c>
      <c r="C34" s="8" t="s">
        <v>9</v>
      </c>
      <c r="D34" s="9">
        <v>0</v>
      </c>
      <c r="E34" s="5">
        <v>4.5</v>
      </c>
    </row>
    <row r="35" spans="1:5" ht="15.75">
      <c r="A35" s="5">
        <v>16</v>
      </c>
      <c r="B35" s="20" t="s">
        <v>36</v>
      </c>
      <c r="C35" s="8" t="s">
        <v>9</v>
      </c>
      <c r="D35" s="9">
        <v>0</v>
      </c>
      <c r="E35" s="5">
        <v>3</v>
      </c>
    </row>
    <row r="36" spans="1:5" ht="15.75" hidden="1">
      <c r="A36" s="5">
        <f aca="true" t="shared" si="1" ref="A36:A50">A35+1</f>
        <v>17</v>
      </c>
      <c r="B36" s="20" t="s">
        <v>37</v>
      </c>
      <c r="C36" s="8" t="s">
        <v>22</v>
      </c>
      <c r="D36" s="9">
        <v>30</v>
      </c>
      <c r="E36" s="5">
        <v>0</v>
      </c>
    </row>
    <row r="37" spans="1:5" ht="15.75">
      <c r="A37" s="5">
        <v>17</v>
      </c>
      <c r="B37" s="17" t="s">
        <v>38</v>
      </c>
      <c r="C37" s="8" t="s">
        <v>9</v>
      </c>
      <c r="D37" s="9">
        <f>1541+1299</f>
        <v>2840</v>
      </c>
      <c r="E37" s="5">
        <v>2735.7</v>
      </c>
    </row>
    <row r="38" spans="1:5" ht="15.75">
      <c r="A38" s="5">
        <f t="shared" si="1"/>
        <v>18</v>
      </c>
      <c r="B38" s="17" t="s">
        <v>39</v>
      </c>
      <c r="C38" s="8" t="s">
        <v>9</v>
      </c>
      <c r="D38" s="9">
        <v>61</v>
      </c>
      <c r="E38" s="5">
        <v>42.1</v>
      </c>
    </row>
    <row r="39" spans="1:5" ht="15.75">
      <c r="A39" s="5">
        <f t="shared" si="1"/>
        <v>19</v>
      </c>
      <c r="B39" s="20" t="s">
        <v>40</v>
      </c>
      <c r="C39" s="21" t="s">
        <v>9</v>
      </c>
      <c r="D39" s="9">
        <v>0</v>
      </c>
      <c r="E39" s="5">
        <v>1</v>
      </c>
    </row>
    <row r="40" spans="1:5" ht="15.75" hidden="1">
      <c r="A40" s="5">
        <f t="shared" si="1"/>
        <v>20</v>
      </c>
      <c r="B40" s="17" t="s">
        <v>41</v>
      </c>
      <c r="C40" s="8" t="s">
        <v>9</v>
      </c>
      <c r="D40" s="9">
        <v>30</v>
      </c>
      <c r="E40" s="5">
        <v>0</v>
      </c>
    </row>
    <row r="41" spans="1:5" ht="15.75">
      <c r="A41" s="5">
        <v>20</v>
      </c>
      <c r="B41" s="20" t="s">
        <v>42</v>
      </c>
      <c r="C41" s="8" t="s">
        <v>9</v>
      </c>
      <c r="D41" s="9">
        <f>110+15</f>
        <v>125</v>
      </c>
      <c r="E41" s="5">
        <v>2.8</v>
      </c>
    </row>
    <row r="42" spans="1:5" ht="15.75">
      <c r="A42" s="5">
        <f t="shared" si="1"/>
        <v>21</v>
      </c>
      <c r="B42" s="7" t="s">
        <v>43</v>
      </c>
      <c r="C42" s="8" t="s">
        <v>9</v>
      </c>
      <c r="D42" s="9">
        <v>0</v>
      </c>
      <c r="E42" s="5">
        <v>5</v>
      </c>
    </row>
    <row r="43" spans="1:5" ht="15.75">
      <c r="A43" s="5">
        <f t="shared" si="1"/>
        <v>22</v>
      </c>
      <c r="B43" s="16" t="s">
        <v>44</v>
      </c>
      <c r="C43" s="8" t="s">
        <v>22</v>
      </c>
      <c r="D43" s="9">
        <v>300</v>
      </c>
      <c r="E43" s="5">
        <v>20</v>
      </c>
    </row>
    <row r="44" spans="1:5" ht="15.75">
      <c r="A44" s="5">
        <f t="shared" si="1"/>
        <v>23</v>
      </c>
      <c r="B44" s="16" t="s">
        <v>45</v>
      </c>
      <c r="C44" s="8" t="s">
        <v>22</v>
      </c>
      <c r="D44" s="9">
        <f>1582+300</f>
        <v>1882</v>
      </c>
      <c r="E44" s="5">
        <v>1400</v>
      </c>
    </row>
    <row r="45" spans="1:5" ht="15.75" hidden="1">
      <c r="A45" s="5">
        <f t="shared" si="1"/>
        <v>24</v>
      </c>
      <c r="B45" s="16" t="s">
        <v>46</v>
      </c>
      <c r="C45" s="8" t="s">
        <v>9</v>
      </c>
      <c r="D45" s="9">
        <v>0</v>
      </c>
      <c r="E45" s="5">
        <v>0.7</v>
      </c>
    </row>
    <row r="46" spans="1:5" ht="15.75">
      <c r="A46" s="5">
        <v>24</v>
      </c>
      <c r="B46" s="17" t="s">
        <v>47</v>
      </c>
      <c r="C46" s="8" t="s">
        <v>9</v>
      </c>
      <c r="D46" s="9">
        <v>0</v>
      </c>
      <c r="E46" s="5">
        <v>1</v>
      </c>
    </row>
    <row r="47" spans="1:5" ht="15.75">
      <c r="A47" s="5">
        <f t="shared" si="1"/>
        <v>25</v>
      </c>
      <c r="B47" s="17" t="s">
        <v>48</v>
      </c>
      <c r="C47" s="8" t="s">
        <v>9</v>
      </c>
      <c r="D47" s="9">
        <f>85+15</f>
        <v>100</v>
      </c>
      <c r="E47" s="5">
        <v>2</v>
      </c>
    </row>
    <row r="48" spans="1:5" ht="15.75">
      <c r="A48" s="5">
        <f t="shared" si="1"/>
        <v>26</v>
      </c>
      <c r="B48" s="7" t="s">
        <v>49</v>
      </c>
      <c r="C48" s="8" t="s">
        <v>9</v>
      </c>
      <c r="D48" s="9">
        <v>0</v>
      </c>
      <c r="E48" s="5">
        <v>2.8</v>
      </c>
    </row>
    <row r="49" spans="1:5" ht="15.75">
      <c r="A49" s="5">
        <f t="shared" si="1"/>
        <v>27</v>
      </c>
      <c r="B49" s="17" t="s">
        <v>50</v>
      </c>
      <c r="C49" s="8" t="s">
        <v>9</v>
      </c>
      <c r="D49" s="9">
        <v>15</v>
      </c>
      <c r="E49" s="5">
        <v>2.4</v>
      </c>
    </row>
    <row r="50" spans="1:5" ht="15.75" hidden="1">
      <c r="A50" s="5">
        <f t="shared" si="1"/>
        <v>28</v>
      </c>
      <c r="B50" s="16" t="s">
        <v>51</v>
      </c>
      <c r="C50" s="8" t="s">
        <v>22</v>
      </c>
      <c r="D50" s="9">
        <v>60</v>
      </c>
      <c r="E50" s="5">
        <v>0</v>
      </c>
    </row>
    <row r="51" spans="1:5" ht="15.75">
      <c r="A51" s="5">
        <v>28</v>
      </c>
      <c r="B51" s="7" t="s">
        <v>52</v>
      </c>
      <c r="C51" s="8" t="s">
        <v>9</v>
      </c>
      <c r="D51" s="9">
        <f>3648+50</f>
        <v>3698</v>
      </c>
      <c r="E51" s="5">
        <v>60</v>
      </c>
    </row>
    <row r="52" spans="1:5" ht="15.75">
      <c r="A52" s="5">
        <f aca="true" t="shared" si="2" ref="A52:A57">A51+1</f>
        <v>29</v>
      </c>
      <c r="B52" s="16" t="s">
        <v>53</v>
      </c>
      <c r="C52" s="8" t="s">
        <v>9</v>
      </c>
      <c r="D52" s="9">
        <v>0</v>
      </c>
      <c r="E52" s="5">
        <v>1</v>
      </c>
    </row>
    <row r="53" spans="1:5" ht="15.75">
      <c r="A53" s="5">
        <f t="shared" si="2"/>
        <v>30</v>
      </c>
      <c r="B53" s="7" t="s">
        <v>54</v>
      </c>
      <c r="C53" s="8" t="s">
        <v>9</v>
      </c>
      <c r="D53" s="9">
        <v>0</v>
      </c>
      <c r="E53" s="5">
        <v>1</v>
      </c>
    </row>
    <row r="54" spans="1:5" ht="15.75">
      <c r="A54" s="5">
        <f t="shared" si="2"/>
        <v>31</v>
      </c>
      <c r="B54" s="7" t="s">
        <v>55</v>
      </c>
      <c r="C54" s="8" t="s">
        <v>9</v>
      </c>
      <c r="D54" s="9">
        <v>0</v>
      </c>
      <c r="E54" s="5">
        <v>22</v>
      </c>
    </row>
    <row r="55" spans="1:5" ht="15.75">
      <c r="A55" s="5">
        <f t="shared" si="2"/>
        <v>32</v>
      </c>
      <c r="B55" s="7" t="s">
        <v>56</v>
      </c>
      <c r="C55" s="8" t="s">
        <v>9</v>
      </c>
      <c r="D55" s="9">
        <v>0</v>
      </c>
      <c r="E55" s="5">
        <v>3</v>
      </c>
    </row>
    <row r="56" spans="1:5" ht="15.75" hidden="1">
      <c r="A56" s="6">
        <f t="shared" si="2"/>
        <v>33</v>
      </c>
      <c r="B56" s="16" t="s">
        <v>57</v>
      </c>
      <c r="C56" s="21" t="s">
        <v>22</v>
      </c>
      <c r="D56" s="9">
        <v>300</v>
      </c>
      <c r="E56" s="5">
        <v>0</v>
      </c>
    </row>
    <row r="57" spans="1:5" ht="15.75" hidden="1">
      <c r="A57" s="6">
        <f t="shared" si="2"/>
        <v>34</v>
      </c>
      <c r="B57" s="7" t="s">
        <v>58</v>
      </c>
      <c r="C57" s="8" t="s">
        <v>9</v>
      </c>
      <c r="D57" s="9">
        <v>10</v>
      </c>
      <c r="E57" s="5"/>
    </row>
    <row r="58" spans="1:5" ht="15.75">
      <c r="A58" s="58" t="s">
        <v>59</v>
      </c>
      <c r="B58" s="58"/>
      <c r="C58" s="58"/>
      <c r="D58" s="58"/>
      <c r="E58" s="58"/>
    </row>
    <row r="59" spans="1:5" ht="15.75">
      <c r="A59" s="5">
        <v>1</v>
      </c>
      <c r="B59" s="10" t="s">
        <v>60</v>
      </c>
      <c r="C59" s="8" t="s">
        <v>9</v>
      </c>
      <c r="D59" s="9">
        <v>0</v>
      </c>
      <c r="E59" s="14">
        <v>84</v>
      </c>
    </row>
    <row r="60" spans="1:5" ht="15.75">
      <c r="A60" s="5">
        <v>2</v>
      </c>
      <c r="B60" s="7" t="s">
        <v>61</v>
      </c>
      <c r="C60" s="8" t="s">
        <v>9</v>
      </c>
      <c r="D60" s="9">
        <v>30</v>
      </c>
      <c r="E60" s="14">
        <v>69</v>
      </c>
    </row>
    <row r="61" spans="1:5" ht="15.75" hidden="1">
      <c r="A61" s="5">
        <v>3</v>
      </c>
      <c r="B61" s="10" t="s">
        <v>62</v>
      </c>
      <c r="C61" s="8" t="s">
        <v>22</v>
      </c>
      <c r="D61" s="9">
        <v>0</v>
      </c>
      <c r="E61" s="5">
        <v>15</v>
      </c>
    </row>
    <row r="62" spans="1:5" ht="15.75">
      <c r="A62" s="5">
        <v>4</v>
      </c>
      <c r="B62" s="7" t="s">
        <v>63</v>
      </c>
      <c r="C62" s="8" t="s">
        <v>9</v>
      </c>
      <c r="D62" s="9">
        <v>0</v>
      </c>
      <c r="E62" s="5">
        <v>29</v>
      </c>
    </row>
    <row r="63" spans="1:5" ht="15.75">
      <c r="A63" s="5">
        <v>5</v>
      </c>
      <c r="B63" s="7" t="s">
        <v>64</v>
      </c>
      <c r="C63" s="8" t="s">
        <v>22</v>
      </c>
      <c r="D63" s="9">
        <v>0</v>
      </c>
      <c r="E63" s="5">
        <v>292</v>
      </c>
    </row>
    <row r="64" spans="1:5" ht="15.75">
      <c r="A64" s="5">
        <v>6</v>
      </c>
      <c r="B64" s="7" t="s">
        <v>65</v>
      </c>
      <c r="C64" s="8" t="s">
        <v>22</v>
      </c>
      <c r="D64" s="9">
        <v>0</v>
      </c>
      <c r="E64" s="5">
        <v>3</v>
      </c>
    </row>
    <row r="65" spans="1:5" ht="15.75">
      <c r="A65" s="5">
        <v>7</v>
      </c>
      <c r="B65" s="7" t="s">
        <v>23</v>
      </c>
      <c r="C65" s="8" t="s">
        <v>9</v>
      </c>
      <c r="D65" s="9">
        <v>80</v>
      </c>
      <c r="E65" s="5">
        <v>68</v>
      </c>
    </row>
    <row r="66" spans="1:5" ht="15.75">
      <c r="A66" s="5">
        <v>8</v>
      </c>
      <c r="B66" s="7" t="s">
        <v>66</v>
      </c>
      <c r="C66" s="8" t="s">
        <v>9</v>
      </c>
      <c r="D66" s="9">
        <v>0</v>
      </c>
      <c r="E66" s="5">
        <v>1</v>
      </c>
    </row>
    <row r="67" spans="1:5" ht="15.75">
      <c r="A67" s="5">
        <v>9</v>
      </c>
      <c r="B67" s="17" t="s">
        <v>67</v>
      </c>
      <c r="C67" s="8" t="s">
        <v>9</v>
      </c>
      <c r="D67" s="9">
        <v>0</v>
      </c>
      <c r="E67" s="5">
        <v>170</v>
      </c>
    </row>
    <row r="68" spans="1:5" ht="15.75">
      <c r="A68" s="5">
        <v>10</v>
      </c>
      <c r="B68" s="7" t="s">
        <v>68</v>
      </c>
      <c r="C68" s="8" t="s">
        <v>9</v>
      </c>
      <c r="D68" s="9">
        <v>20</v>
      </c>
      <c r="E68" s="5">
        <v>92</v>
      </c>
    </row>
    <row r="69" spans="1:5" ht="15.75">
      <c r="A69" s="5">
        <v>11</v>
      </c>
      <c r="B69" s="7" t="s">
        <v>69</v>
      </c>
      <c r="C69" s="8" t="s">
        <v>9</v>
      </c>
      <c r="D69" s="9">
        <v>0</v>
      </c>
      <c r="E69" s="5">
        <v>6</v>
      </c>
    </row>
    <row r="70" spans="1:5" ht="15.75">
      <c r="A70" s="5">
        <v>12</v>
      </c>
      <c r="B70" s="16" t="s">
        <v>44</v>
      </c>
      <c r="C70" s="8" t="s">
        <v>22</v>
      </c>
      <c r="D70" s="9">
        <v>0</v>
      </c>
      <c r="E70" s="5">
        <v>193</v>
      </c>
    </row>
    <row r="71" spans="1:5" ht="15.75">
      <c r="A71" s="5">
        <v>13</v>
      </c>
      <c r="B71" s="7" t="s">
        <v>70</v>
      </c>
      <c r="C71" s="8" t="s">
        <v>9</v>
      </c>
      <c r="D71" s="9">
        <v>0</v>
      </c>
      <c r="E71" s="5">
        <v>6</v>
      </c>
    </row>
    <row r="72" spans="1:5" ht="15.75">
      <c r="A72" s="5">
        <v>14</v>
      </c>
      <c r="B72" s="16" t="s">
        <v>71</v>
      </c>
      <c r="C72" s="21" t="s">
        <v>22</v>
      </c>
      <c r="D72" s="9">
        <v>40</v>
      </c>
      <c r="E72" s="5">
        <v>115</v>
      </c>
    </row>
    <row r="73" spans="1:5" ht="15.75">
      <c r="A73" s="5">
        <v>15</v>
      </c>
      <c r="B73" s="7" t="s">
        <v>72</v>
      </c>
      <c r="C73" s="8" t="s">
        <v>9</v>
      </c>
      <c r="D73" s="9">
        <v>0</v>
      </c>
      <c r="E73" s="5">
        <v>50</v>
      </c>
    </row>
    <row r="74" spans="1:5" ht="15.75">
      <c r="A74" s="5">
        <v>16</v>
      </c>
      <c r="B74" s="16" t="s">
        <v>73</v>
      </c>
      <c r="C74" s="8" t="s">
        <v>9</v>
      </c>
      <c r="D74" s="9">
        <v>0</v>
      </c>
      <c r="E74" s="5">
        <v>49</v>
      </c>
    </row>
    <row r="75" spans="1:5" ht="15.75">
      <c r="A75" s="5">
        <v>17</v>
      </c>
      <c r="B75" s="16" t="s">
        <v>31</v>
      </c>
      <c r="C75" s="8" t="s">
        <v>9</v>
      </c>
      <c r="D75" s="9"/>
      <c r="E75" s="5">
        <v>9.6</v>
      </c>
    </row>
    <row r="76" spans="1:5" ht="15.75">
      <c r="A76" s="5">
        <v>18</v>
      </c>
      <c r="B76" s="19" t="s">
        <v>74</v>
      </c>
      <c r="C76" s="8" t="s">
        <v>9</v>
      </c>
      <c r="D76" s="9">
        <v>0</v>
      </c>
      <c r="E76" s="5">
        <v>27.6</v>
      </c>
    </row>
    <row r="77" spans="1:5" ht="15.75" customHeight="1">
      <c r="A77" s="55" t="s">
        <v>75</v>
      </c>
      <c r="B77" s="55"/>
      <c r="C77" s="55"/>
      <c r="D77" s="55"/>
      <c r="E77" s="55"/>
    </row>
    <row r="78" spans="1:5" ht="15.75" hidden="1">
      <c r="A78" s="6">
        <v>1</v>
      </c>
      <c r="B78" s="22" t="s">
        <v>76</v>
      </c>
      <c r="C78" s="23" t="s">
        <v>77</v>
      </c>
      <c r="D78" s="24">
        <v>960</v>
      </c>
      <c r="E78" s="5">
        <v>0</v>
      </c>
    </row>
    <row r="79" spans="1:5" ht="15.75" hidden="1">
      <c r="A79" s="6">
        <f>A78+1</f>
        <v>2</v>
      </c>
      <c r="B79" s="22" t="s">
        <v>78</v>
      </c>
      <c r="C79" s="23" t="s">
        <v>77</v>
      </c>
      <c r="D79" s="24">
        <v>1370</v>
      </c>
      <c r="E79" s="5">
        <v>0</v>
      </c>
    </row>
    <row r="80" spans="1:5" ht="15.75" hidden="1">
      <c r="A80" s="6">
        <f>A79+1</f>
        <v>3</v>
      </c>
      <c r="B80" s="22" t="s">
        <v>79</v>
      </c>
      <c r="C80" s="23" t="s">
        <v>77</v>
      </c>
      <c r="D80" s="24">
        <v>1030</v>
      </c>
      <c r="E80" s="5">
        <v>0</v>
      </c>
    </row>
    <row r="81" spans="1:5" ht="24.75" customHeight="1" hidden="1">
      <c r="A81" s="6">
        <f>A80+1</f>
        <v>4</v>
      </c>
      <c r="B81" s="25" t="s">
        <v>80</v>
      </c>
      <c r="C81" s="5" t="s">
        <v>77</v>
      </c>
      <c r="D81" s="24">
        <v>0</v>
      </c>
      <c r="E81" s="5">
        <v>0</v>
      </c>
    </row>
    <row r="82" spans="1:5" ht="15.75">
      <c r="A82" s="5">
        <v>1</v>
      </c>
      <c r="B82" s="22" t="s">
        <v>81</v>
      </c>
      <c r="C82" s="23" t="s">
        <v>77</v>
      </c>
      <c r="D82" s="24">
        <v>260</v>
      </c>
      <c r="E82" s="5">
        <v>1</v>
      </c>
    </row>
    <row r="83" spans="1:5" ht="15.75" hidden="1">
      <c r="A83" s="5">
        <f aca="true" t="shared" si="3" ref="A83:A88">A82+1</f>
        <v>2</v>
      </c>
      <c r="B83" s="22" t="s">
        <v>82</v>
      </c>
      <c r="C83" s="23" t="s">
        <v>77</v>
      </c>
      <c r="D83" s="24">
        <v>0</v>
      </c>
      <c r="E83" s="5">
        <v>0</v>
      </c>
    </row>
    <row r="84" spans="1:5" ht="15.75" hidden="1">
      <c r="A84" s="5">
        <f t="shared" si="3"/>
        <v>3</v>
      </c>
      <c r="B84" s="22" t="s">
        <v>83</v>
      </c>
      <c r="C84" s="23" t="s">
        <v>77</v>
      </c>
      <c r="D84" s="24">
        <v>0</v>
      </c>
      <c r="E84" s="5">
        <v>0</v>
      </c>
    </row>
    <row r="85" spans="1:5" ht="31.5" hidden="1">
      <c r="A85" s="5">
        <f t="shared" si="3"/>
        <v>4</v>
      </c>
      <c r="B85" s="22" t="s">
        <v>84</v>
      </c>
      <c r="C85" s="23" t="s">
        <v>77</v>
      </c>
      <c r="D85" s="24">
        <v>0</v>
      </c>
      <c r="E85" s="5">
        <v>0</v>
      </c>
    </row>
    <row r="86" spans="1:5" ht="31.5" hidden="1">
      <c r="A86" s="5">
        <f t="shared" si="3"/>
        <v>5</v>
      </c>
      <c r="B86" s="22" t="s">
        <v>85</v>
      </c>
      <c r="C86" s="23" t="s">
        <v>77</v>
      </c>
      <c r="D86" s="24">
        <v>0</v>
      </c>
      <c r="E86" s="5">
        <v>0</v>
      </c>
    </row>
    <row r="87" spans="1:5" ht="31.5" hidden="1">
      <c r="A87" s="5">
        <f t="shared" si="3"/>
        <v>6</v>
      </c>
      <c r="B87" s="22" t="s">
        <v>86</v>
      </c>
      <c r="C87" s="23" t="s">
        <v>77</v>
      </c>
      <c r="D87" s="24">
        <v>0</v>
      </c>
      <c r="E87" s="5">
        <v>0</v>
      </c>
    </row>
    <row r="88" spans="1:5" ht="31.5" hidden="1">
      <c r="A88" s="5">
        <f t="shared" si="3"/>
        <v>7</v>
      </c>
      <c r="B88" s="22" t="s">
        <v>87</v>
      </c>
      <c r="C88" s="23" t="s">
        <v>77</v>
      </c>
      <c r="D88" s="24">
        <v>0</v>
      </c>
      <c r="E88" s="5">
        <v>0</v>
      </c>
    </row>
    <row r="89" spans="1:5" ht="15.75">
      <c r="A89" s="5">
        <v>2</v>
      </c>
      <c r="B89" s="22" t="s">
        <v>58</v>
      </c>
      <c r="C89" s="5" t="s">
        <v>9</v>
      </c>
      <c r="D89" s="24">
        <v>5</v>
      </c>
      <c r="E89" s="5">
        <v>1</v>
      </c>
    </row>
    <row r="90" spans="1:5" ht="15.75" hidden="1">
      <c r="A90" s="5">
        <f>A89+1</f>
        <v>3</v>
      </c>
      <c r="B90" s="7" t="s">
        <v>88</v>
      </c>
      <c r="C90" s="26" t="s">
        <v>77</v>
      </c>
      <c r="D90" s="24">
        <v>10</v>
      </c>
      <c r="E90" s="5">
        <v>0</v>
      </c>
    </row>
    <row r="91" spans="1:14" ht="15.75" hidden="1">
      <c r="A91" s="5">
        <f>A90+1</f>
        <v>4</v>
      </c>
      <c r="B91" s="7" t="s">
        <v>89</v>
      </c>
      <c r="C91" s="26" t="s">
        <v>77</v>
      </c>
      <c r="D91" s="24">
        <v>0</v>
      </c>
      <c r="E91" s="14">
        <v>0</v>
      </c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5.75" hidden="1">
      <c r="A92" s="5">
        <f>A91+1</f>
        <v>5</v>
      </c>
      <c r="B92" s="7" t="s">
        <v>90</v>
      </c>
      <c r="C92" s="26" t="s">
        <v>77</v>
      </c>
      <c r="D92" s="24">
        <v>0</v>
      </c>
      <c r="E92" s="14">
        <v>0</v>
      </c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5.75">
      <c r="A93" s="5">
        <v>3</v>
      </c>
      <c r="B93" s="7" t="s">
        <v>91</v>
      </c>
      <c r="C93" s="26" t="s">
        <v>77</v>
      </c>
      <c r="D93" s="24">
        <v>0</v>
      </c>
      <c r="E93" s="14">
        <v>5</v>
      </c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5.75">
      <c r="A94" s="5">
        <f aca="true" t="shared" si="4" ref="A94:A109">A93+1</f>
        <v>4</v>
      </c>
      <c r="B94" s="28" t="s">
        <v>92</v>
      </c>
      <c r="C94" s="26" t="s">
        <v>77</v>
      </c>
      <c r="D94" s="24">
        <v>0</v>
      </c>
      <c r="E94" s="14">
        <v>1</v>
      </c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5.75" hidden="1">
      <c r="A95" s="6">
        <f t="shared" si="4"/>
        <v>5</v>
      </c>
      <c r="B95" s="28" t="s">
        <v>93</v>
      </c>
      <c r="C95" s="26" t="s">
        <v>77</v>
      </c>
      <c r="D95" s="24">
        <v>0</v>
      </c>
      <c r="E95" s="14">
        <v>0</v>
      </c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5.75" hidden="1">
      <c r="A96" s="6">
        <f t="shared" si="4"/>
        <v>6</v>
      </c>
      <c r="B96" s="28" t="s">
        <v>92</v>
      </c>
      <c r="C96" s="14" t="s">
        <v>77</v>
      </c>
      <c r="D96" s="24">
        <v>0</v>
      </c>
      <c r="E96" s="14">
        <v>0</v>
      </c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5.75" hidden="1">
      <c r="A97" s="6">
        <f t="shared" si="4"/>
        <v>7</v>
      </c>
      <c r="B97" s="28" t="s">
        <v>94</v>
      </c>
      <c r="C97" s="26" t="s">
        <v>77</v>
      </c>
      <c r="D97" s="24">
        <v>0</v>
      </c>
      <c r="E97" s="14">
        <v>0</v>
      </c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5.75" hidden="1">
      <c r="A98" s="6">
        <f t="shared" si="4"/>
        <v>8</v>
      </c>
      <c r="B98" s="28" t="s">
        <v>95</v>
      </c>
      <c r="C98" s="26" t="s">
        <v>77</v>
      </c>
      <c r="D98" s="24">
        <v>0</v>
      </c>
      <c r="E98" s="14">
        <v>0</v>
      </c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5.75" hidden="1">
      <c r="A99" s="6">
        <f t="shared" si="4"/>
        <v>9</v>
      </c>
      <c r="B99" s="28" t="s">
        <v>96</v>
      </c>
      <c r="C99" s="26" t="s">
        <v>77</v>
      </c>
      <c r="D99" s="24">
        <v>0</v>
      </c>
      <c r="E99" s="14">
        <v>0</v>
      </c>
      <c r="F99" s="27"/>
      <c r="G99" s="27"/>
      <c r="H99" s="27"/>
      <c r="I99" s="27"/>
      <c r="J99" s="27"/>
      <c r="K99" s="27"/>
      <c r="L99" s="27"/>
      <c r="M99" s="27"/>
      <c r="N99" s="27"/>
    </row>
    <row r="100" spans="1:14" ht="15.75" hidden="1">
      <c r="A100" s="6">
        <f t="shared" si="4"/>
        <v>10</v>
      </c>
      <c r="B100" s="28" t="s">
        <v>97</v>
      </c>
      <c r="C100" s="26" t="s">
        <v>77</v>
      </c>
      <c r="D100" s="24">
        <v>0</v>
      </c>
      <c r="E100" s="14">
        <v>0</v>
      </c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5.75" hidden="1">
      <c r="A101" s="6">
        <f t="shared" si="4"/>
        <v>11</v>
      </c>
      <c r="B101" s="28" t="s">
        <v>98</v>
      </c>
      <c r="C101" s="26" t="s">
        <v>77</v>
      </c>
      <c r="D101" s="24">
        <v>0</v>
      </c>
      <c r="E101" s="14">
        <v>0</v>
      </c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1:14" ht="15.75" hidden="1">
      <c r="A102" s="6">
        <f t="shared" si="4"/>
        <v>12</v>
      </c>
      <c r="B102" s="28" t="s">
        <v>99</v>
      </c>
      <c r="C102" s="26" t="s">
        <v>77</v>
      </c>
      <c r="D102" s="24">
        <v>0</v>
      </c>
      <c r="E102" s="14">
        <v>0</v>
      </c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ht="15.75" hidden="1">
      <c r="A103" s="6">
        <f t="shared" si="4"/>
        <v>13</v>
      </c>
      <c r="B103" s="28" t="s">
        <v>100</v>
      </c>
      <c r="C103" s="26" t="s">
        <v>77</v>
      </c>
      <c r="D103" s="24">
        <v>0</v>
      </c>
      <c r="E103" s="14">
        <v>0</v>
      </c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1:14" ht="15.75" hidden="1">
      <c r="A104" s="6">
        <f t="shared" si="4"/>
        <v>14</v>
      </c>
      <c r="B104" s="28" t="s">
        <v>101</v>
      </c>
      <c r="C104" s="26" t="s">
        <v>77</v>
      </c>
      <c r="D104" s="24">
        <v>0</v>
      </c>
      <c r="E104" s="14">
        <v>0</v>
      </c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5.75" hidden="1">
      <c r="A105" s="6">
        <f t="shared" si="4"/>
        <v>15</v>
      </c>
      <c r="B105" s="28" t="s">
        <v>102</v>
      </c>
      <c r="C105" s="26" t="s">
        <v>77</v>
      </c>
      <c r="D105" s="24">
        <v>0</v>
      </c>
      <c r="E105" s="14">
        <v>0</v>
      </c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5.75" hidden="1">
      <c r="A106" s="6">
        <f t="shared" si="4"/>
        <v>16</v>
      </c>
      <c r="B106" s="28" t="s">
        <v>103</v>
      </c>
      <c r="C106" s="26" t="s">
        <v>77</v>
      </c>
      <c r="D106" s="24">
        <v>0</v>
      </c>
      <c r="E106" s="14">
        <v>0</v>
      </c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1:14" ht="15.75" hidden="1">
      <c r="A107" s="6">
        <f t="shared" si="4"/>
        <v>17</v>
      </c>
      <c r="B107" s="28" t="s">
        <v>104</v>
      </c>
      <c r="C107" s="26" t="s">
        <v>77</v>
      </c>
      <c r="D107" s="24">
        <v>0</v>
      </c>
      <c r="E107" s="14">
        <v>0</v>
      </c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ht="15.75" hidden="1">
      <c r="A108" s="6">
        <f t="shared" si="4"/>
        <v>18</v>
      </c>
      <c r="B108" s="10" t="s">
        <v>105</v>
      </c>
      <c r="C108" s="14" t="s">
        <v>106</v>
      </c>
      <c r="D108" s="24">
        <v>0</v>
      </c>
      <c r="E108" s="14">
        <v>0</v>
      </c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ht="31.5" hidden="1">
      <c r="A109" s="6">
        <f t="shared" si="4"/>
        <v>19</v>
      </c>
      <c r="B109" s="29" t="s">
        <v>107</v>
      </c>
      <c r="C109" s="14" t="s">
        <v>77</v>
      </c>
      <c r="D109" s="24">
        <v>0</v>
      </c>
      <c r="E109" s="14">
        <v>0</v>
      </c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ht="15.75" hidden="1">
      <c r="A110" s="6">
        <v>12</v>
      </c>
      <c r="B110" s="28" t="s">
        <v>108</v>
      </c>
      <c r="C110" s="26" t="s">
        <v>77</v>
      </c>
      <c r="D110" s="24">
        <v>500</v>
      </c>
      <c r="E110" s="14">
        <v>0</v>
      </c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15.75" hidden="1">
      <c r="A111" s="6">
        <f>A110+1</f>
        <v>13</v>
      </c>
      <c r="B111" s="28" t="s">
        <v>109</v>
      </c>
      <c r="C111" s="26" t="s">
        <v>77</v>
      </c>
      <c r="D111" s="24">
        <v>500</v>
      </c>
      <c r="E111" s="14">
        <v>0</v>
      </c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ht="31.5" hidden="1">
      <c r="A112" s="6">
        <f>A111+1</f>
        <v>14</v>
      </c>
      <c r="B112" s="28" t="s">
        <v>110</v>
      </c>
      <c r="C112" s="26" t="s">
        <v>111</v>
      </c>
      <c r="D112" s="24">
        <v>22000</v>
      </c>
      <c r="E112" s="14">
        <v>0</v>
      </c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ht="12" customHeight="1" hidden="1">
      <c r="A113" s="6">
        <f>A112+1</f>
        <v>15</v>
      </c>
      <c r="B113" s="11" t="s">
        <v>112</v>
      </c>
      <c r="C113" s="14" t="s">
        <v>9</v>
      </c>
      <c r="D113" s="24">
        <v>0</v>
      </c>
      <c r="E113" s="14">
        <v>0</v>
      </c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ht="31.5" hidden="1">
      <c r="A114" s="6">
        <v>15</v>
      </c>
      <c r="B114" s="30" t="s">
        <v>113</v>
      </c>
      <c r="C114" s="26" t="s">
        <v>77</v>
      </c>
      <c r="D114" s="24">
        <v>240</v>
      </c>
      <c r="E114" s="14">
        <v>0</v>
      </c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ht="31.5" hidden="1">
      <c r="A115" s="6">
        <f>A114+1</f>
        <v>16</v>
      </c>
      <c r="B115" s="30" t="s">
        <v>114</v>
      </c>
      <c r="C115" s="26" t="s">
        <v>77</v>
      </c>
      <c r="D115" s="24">
        <v>240</v>
      </c>
      <c r="E115" s="14">
        <v>0</v>
      </c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15.75" hidden="1">
      <c r="A116" s="6">
        <f>A115+1</f>
        <v>17</v>
      </c>
      <c r="B116" s="30" t="s">
        <v>115</v>
      </c>
      <c r="C116" s="26" t="s">
        <v>77</v>
      </c>
      <c r="D116" s="24">
        <v>0</v>
      </c>
      <c r="E116" s="14">
        <v>0</v>
      </c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5" ht="15.75">
      <c r="A117" s="59" t="s">
        <v>59</v>
      </c>
      <c r="B117" s="59"/>
      <c r="C117" s="59"/>
      <c r="D117" s="59"/>
      <c r="E117" s="59"/>
    </row>
    <row r="118" spans="1:5" ht="28.5" customHeight="1">
      <c r="A118" s="5">
        <v>1</v>
      </c>
      <c r="B118" s="31" t="s">
        <v>116</v>
      </c>
      <c r="C118" s="5" t="s">
        <v>9</v>
      </c>
      <c r="D118" s="24">
        <v>0</v>
      </c>
      <c r="E118" s="5">
        <v>108</v>
      </c>
    </row>
    <row r="119" spans="1:5" ht="14.25" customHeight="1">
      <c r="A119" s="5">
        <v>2</v>
      </c>
      <c r="B119" s="22" t="s">
        <v>117</v>
      </c>
      <c r="C119" s="5" t="s">
        <v>77</v>
      </c>
      <c r="D119" s="24">
        <v>800</v>
      </c>
      <c r="E119" s="5">
        <v>334</v>
      </c>
    </row>
    <row r="120" spans="1:5" ht="15.75">
      <c r="A120" s="5">
        <v>3</v>
      </c>
      <c r="B120" s="22" t="s">
        <v>118</v>
      </c>
      <c r="C120" s="23" t="s">
        <v>77</v>
      </c>
      <c r="D120" s="24">
        <v>0</v>
      </c>
      <c r="E120" s="5">
        <v>41</v>
      </c>
    </row>
    <row r="121" spans="1:5" ht="15.75">
      <c r="A121" s="5">
        <v>4</v>
      </c>
      <c r="B121" s="22" t="s">
        <v>119</v>
      </c>
      <c r="C121" s="23" t="s">
        <v>9</v>
      </c>
      <c r="D121" s="24">
        <v>0</v>
      </c>
      <c r="E121" s="5">
        <f>1.912+6.804</f>
        <v>8.716000000000001</v>
      </c>
    </row>
    <row r="122" spans="1:5" ht="15.75">
      <c r="A122" s="5">
        <v>5</v>
      </c>
      <c r="B122" s="22" t="s">
        <v>120</v>
      </c>
      <c r="C122" s="23" t="s">
        <v>77</v>
      </c>
      <c r="D122" s="24">
        <v>1160</v>
      </c>
      <c r="E122" s="5">
        <v>220</v>
      </c>
    </row>
    <row r="123" spans="1:5" s="27" customFormat="1" ht="15.75" hidden="1">
      <c r="A123" s="11">
        <f>A116+1</f>
        <v>18</v>
      </c>
      <c r="B123" s="28" t="s">
        <v>121</v>
      </c>
      <c r="C123" s="26" t="s">
        <v>77</v>
      </c>
      <c r="D123" s="32">
        <v>0</v>
      </c>
      <c r="E123" s="14">
        <v>0</v>
      </c>
    </row>
    <row r="124" spans="1:5" s="27" customFormat="1" ht="15.75" hidden="1">
      <c r="A124" s="11" t="e">
        <f>#REF!+1</f>
        <v>#REF!</v>
      </c>
      <c r="B124" s="28" t="s">
        <v>122</v>
      </c>
      <c r="C124" s="26" t="s">
        <v>77</v>
      </c>
      <c r="D124" s="32">
        <v>0</v>
      </c>
      <c r="E124" s="14">
        <v>0</v>
      </c>
    </row>
    <row r="125" spans="1:5" s="27" customFormat="1" ht="15.75" hidden="1">
      <c r="A125" s="11" t="e">
        <f>#REF!+1</f>
        <v>#REF!</v>
      </c>
      <c r="B125" s="28" t="s">
        <v>123</v>
      </c>
      <c r="C125" s="26" t="s">
        <v>77</v>
      </c>
      <c r="D125" s="32">
        <v>0</v>
      </c>
      <c r="E125" s="14">
        <v>0</v>
      </c>
    </row>
    <row r="126" spans="1:5" s="27" customFormat="1" ht="20.25" customHeight="1">
      <c r="A126" s="60" t="s">
        <v>124</v>
      </c>
      <c r="B126" s="61"/>
      <c r="C126" s="61"/>
      <c r="D126" s="61"/>
      <c r="E126" s="62"/>
    </row>
    <row r="127" spans="1:5" s="27" customFormat="1" ht="15.75">
      <c r="A127" s="50">
        <v>1</v>
      </c>
      <c r="B127" s="34" t="s">
        <v>125</v>
      </c>
      <c r="C127" s="35" t="s">
        <v>77</v>
      </c>
      <c r="D127" s="35"/>
      <c r="E127" s="35">
        <v>919</v>
      </c>
    </row>
    <row r="128" spans="1:5" s="27" customFormat="1" ht="15.75">
      <c r="A128" s="50">
        <v>2</v>
      </c>
      <c r="B128" s="34" t="s">
        <v>126</v>
      </c>
      <c r="C128" s="35" t="s">
        <v>77</v>
      </c>
      <c r="D128" s="35"/>
      <c r="E128" s="35">
        <v>235</v>
      </c>
    </row>
    <row r="129" spans="1:5" s="27" customFormat="1" ht="15.75">
      <c r="A129" s="50">
        <v>3</v>
      </c>
      <c r="B129" s="34" t="s">
        <v>126</v>
      </c>
      <c r="C129" s="35" t="s">
        <v>77</v>
      </c>
      <c r="D129" s="35"/>
      <c r="E129" s="35">
        <v>1020</v>
      </c>
    </row>
    <row r="130" spans="1:5" s="27" customFormat="1" ht="63">
      <c r="A130" s="50">
        <v>4</v>
      </c>
      <c r="B130" s="36" t="s">
        <v>127</v>
      </c>
      <c r="C130" s="35" t="s">
        <v>77</v>
      </c>
      <c r="D130" s="35"/>
      <c r="E130" s="35">
        <v>82</v>
      </c>
    </row>
    <row r="131" spans="1:5" s="27" customFormat="1" ht="63">
      <c r="A131" s="50">
        <v>5</v>
      </c>
      <c r="B131" s="36" t="s">
        <v>127</v>
      </c>
      <c r="C131" s="35" t="s">
        <v>77</v>
      </c>
      <c r="D131" s="35"/>
      <c r="E131" s="35">
        <v>34</v>
      </c>
    </row>
    <row r="132" spans="1:5" s="27" customFormat="1" ht="31.5">
      <c r="A132" s="50">
        <v>6</v>
      </c>
      <c r="B132" s="36" t="s">
        <v>128</v>
      </c>
      <c r="C132" s="35" t="s">
        <v>77</v>
      </c>
      <c r="D132" s="35">
        <v>160</v>
      </c>
      <c r="E132" s="35">
        <v>1387</v>
      </c>
    </row>
    <row r="133" spans="1:5" s="27" customFormat="1" ht="78" customHeight="1">
      <c r="A133" s="50">
        <v>7</v>
      </c>
      <c r="B133" s="37" t="s">
        <v>129</v>
      </c>
      <c r="C133" s="38" t="s">
        <v>77</v>
      </c>
      <c r="D133" s="35"/>
      <c r="E133" s="35">
        <v>150</v>
      </c>
    </row>
    <row r="134" spans="1:5" s="27" customFormat="1" ht="63">
      <c r="A134" s="50">
        <v>8</v>
      </c>
      <c r="B134" s="37" t="s">
        <v>130</v>
      </c>
      <c r="C134" s="38" t="s">
        <v>77</v>
      </c>
      <c r="D134" s="35"/>
      <c r="E134" s="35">
        <v>24</v>
      </c>
    </row>
    <row r="135" spans="1:5" s="27" customFormat="1" ht="15.75" hidden="1">
      <c r="A135" s="33"/>
      <c r="B135" s="34"/>
      <c r="C135" s="35"/>
      <c r="D135" s="35"/>
      <c r="E135" s="35"/>
    </row>
    <row r="136" spans="1:5" s="27" customFormat="1" ht="15.75" hidden="1">
      <c r="A136" s="33"/>
      <c r="B136" s="34"/>
      <c r="C136" s="35"/>
      <c r="D136" s="35"/>
      <c r="E136" s="35"/>
    </row>
    <row r="137" spans="1:5" s="27" customFormat="1" ht="15.75" hidden="1">
      <c r="A137" s="33"/>
      <c r="B137" s="34"/>
      <c r="C137" s="35"/>
      <c r="D137" s="35"/>
      <c r="E137" s="35"/>
    </row>
    <row r="138" spans="1:5" s="27" customFormat="1" ht="15.75" hidden="1">
      <c r="A138" s="33"/>
      <c r="B138" s="34"/>
      <c r="C138" s="35"/>
      <c r="D138" s="35"/>
      <c r="E138" s="35"/>
    </row>
    <row r="139" spans="1:5" s="27" customFormat="1" ht="15.75" hidden="1">
      <c r="A139" s="33"/>
      <c r="B139" s="34"/>
      <c r="C139" s="35"/>
      <c r="D139" s="35"/>
      <c r="E139" s="35"/>
    </row>
    <row r="140" spans="1:5" s="27" customFormat="1" ht="15.75" hidden="1">
      <c r="A140" s="33"/>
      <c r="B140" s="34"/>
      <c r="C140" s="35"/>
      <c r="D140" s="35"/>
      <c r="E140" s="35"/>
    </row>
    <row r="141" spans="1:5" s="27" customFormat="1" ht="15.75" hidden="1">
      <c r="A141" s="33"/>
      <c r="B141" s="34"/>
      <c r="C141" s="35"/>
      <c r="D141" s="35"/>
      <c r="E141" s="35"/>
    </row>
    <row r="142" spans="1:5" s="27" customFormat="1" ht="15.75" hidden="1">
      <c r="A142" s="33"/>
      <c r="B142" s="34"/>
      <c r="C142" s="35"/>
      <c r="D142" s="35"/>
      <c r="E142" s="35"/>
    </row>
    <row r="143" spans="1:5" s="27" customFormat="1" ht="15.75" hidden="1">
      <c r="A143" s="33"/>
      <c r="B143" s="34"/>
      <c r="C143" s="35"/>
      <c r="D143" s="35"/>
      <c r="E143" s="35"/>
    </row>
    <row r="144" spans="1:5" s="27" customFormat="1" ht="15.75" hidden="1">
      <c r="A144" s="33"/>
      <c r="B144" s="33"/>
      <c r="C144" s="35"/>
      <c r="D144" s="35"/>
      <c r="E144" s="35"/>
    </row>
    <row r="145" spans="1:5" s="27" customFormat="1" ht="20.25" customHeight="1">
      <c r="A145" s="52" t="s">
        <v>131</v>
      </c>
      <c r="B145" s="52"/>
      <c r="C145" s="52"/>
      <c r="D145" s="52"/>
      <c r="E145" s="52"/>
    </row>
    <row r="146" spans="1:5" s="27" customFormat="1" ht="15.75">
      <c r="A146" s="35">
        <v>1</v>
      </c>
      <c r="B146" s="40" t="s">
        <v>132</v>
      </c>
      <c r="C146" s="41" t="s">
        <v>133</v>
      </c>
      <c r="D146" s="41">
        <v>253</v>
      </c>
      <c r="E146" s="41">
        <v>112</v>
      </c>
    </row>
    <row r="147" spans="1:5" s="27" customFormat="1" ht="15.75">
      <c r="A147" s="35">
        <f aca="true" t="shared" si="5" ref="A147:A162">A146+1</f>
        <v>2</v>
      </c>
      <c r="B147" s="40" t="s">
        <v>134</v>
      </c>
      <c r="C147" s="41" t="s">
        <v>9</v>
      </c>
      <c r="D147" s="41">
        <v>20</v>
      </c>
      <c r="E147" s="41">
        <v>20</v>
      </c>
    </row>
    <row r="148" spans="1:5" s="27" customFormat="1" ht="15.75">
      <c r="A148" s="35">
        <f t="shared" si="5"/>
        <v>3</v>
      </c>
      <c r="B148" s="34" t="s">
        <v>135</v>
      </c>
      <c r="C148" s="42" t="s">
        <v>133</v>
      </c>
      <c r="D148" s="42">
        <v>200</v>
      </c>
      <c r="E148" s="42">
        <v>127</v>
      </c>
    </row>
    <row r="149" spans="1:5" s="27" customFormat="1" ht="15.75">
      <c r="A149" s="35">
        <f t="shared" si="5"/>
        <v>4</v>
      </c>
      <c r="B149" s="34" t="s">
        <v>136</v>
      </c>
      <c r="C149" s="42" t="s">
        <v>133</v>
      </c>
      <c r="D149" s="42">
        <v>200</v>
      </c>
      <c r="E149" s="42">
        <v>173</v>
      </c>
    </row>
    <row r="150" spans="1:5" s="43" customFormat="1" ht="15.75">
      <c r="A150" s="35">
        <f t="shared" si="5"/>
        <v>5</v>
      </c>
      <c r="B150" s="36" t="s">
        <v>137</v>
      </c>
      <c r="C150" s="38" t="s">
        <v>9</v>
      </c>
      <c r="D150" s="38">
        <v>397</v>
      </c>
      <c r="E150" s="38">
        <v>80</v>
      </c>
    </row>
    <row r="151" spans="1:5" s="43" customFormat="1" ht="18.75" customHeight="1">
      <c r="A151" s="35">
        <f t="shared" si="5"/>
        <v>6</v>
      </c>
      <c r="B151" s="36" t="s">
        <v>138</v>
      </c>
      <c r="C151" s="38" t="s">
        <v>9</v>
      </c>
      <c r="D151" s="38"/>
      <c r="E151" s="38">
        <v>521</v>
      </c>
    </row>
    <row r="152" spans="1:5" s="43" customFormat="1" ht="47.25" customHeight="1">
      <c r="A152" s="35">
        <f t="shared" si="5"/>
        <v>7</v>
      </c>
      <c r="B152" s="36" t="s">
        <v>139</v>
      </c>
      <c r="C152" s="38" t="s">
        <v>77</v>
      </c>
      <c r="D152" s="38">
        <v>1943</v>
      </c>
      <c r="E152" s="38">
        <v>1502</v>
      </c>
    </row>
    <row r="153" spans="1:5" s="43" customFormat="1" ht="78.75">
      <c r="A153" s="35">
        <f t="shared" si="5"/>
        <v>8</v>
      </c>
      <c r="B153" s="37" t="s">
        <v>129</v>
      </c>
      <c r="C153" s="38" t="s">
        <v>77</v>
      </c>
      <c r="D153" s="38">
        <v>1342</v>
      </c>
      <c r="E153" s="38">
        <v>427</v>
      </c>
    </row>
    <row r="154" spans="1:5" s="43" customFormat="1" ht="64.5" customHeight="1">
      <c r="A154" s="35">
        <f t="shared" si="5"/>
        <v>9</v>
      </c>
      <c r="B154" s="37" t="s">
        <v>130</v>
      </c>
      <c r="C154" s="38" t="s">
        <v>77</v>
      </c>
      <c r="D154" s="38">
        <v>1135</v>
      </c>
      <c r="E154" s="38">
        <v>502</v>
      </c>
    </row>
    <row r="155" spans="1:5" s="43" customFormat="1" ht="37.5" customHeight="1">
      <c r="A155" s="35">
        <f t="shared" si="5"/>
        <v>10</v>
      </c>
      <c r="B155" s="37" t="s">
        <v>140</v>
      </c>
      <c r="C155" s="38" t="s">
        <v>77</v>
      </c>
      <c r="D155" s="38"/>
      <c r="E155" s="38">
        <v>100</v>
      </c>
    </row>
    <row r="156" spans="1:5" s="43" customFormat="1" ht="70.5" customHeight="1">
      <c r="A156" s="35">
        <f t="shared" si="5"/>
        <v>11</v>
      </c>
      <c r="B156" s="37" t="s">
        <v>141</v>
      </c>
      <c r="C156" s="38" t="s">
        <v>77</v>
      </c>
      <c r="D156" s="38">
        <v>1188</v>
      </c>
      <c r="E156" s="38">
        <v>918</v>
      </c>
    </row>
    <row r="157" spans="1:5" s="43" customFormat="1" ht="15.75">
      <c r="A157" s="35">
        <f t="shared" si="5"/>
        <v>12</v>
      </c>
      <c r="B157" s="36" t="s">
        <v>142</v>
      </c>
      <c r="C157" s="12" t="s">
        <v>77</v>
      </c>
      <c r="D157" s="38">
        <f>15+50+35</f>
        <v>100</v>
      </c>
      <c r="E157" s="14">
        <v>99</v>
      </c>
    </row>
    <row r="158" spans="1:5" s="43" customFormat="1" ht="15.75">
      <c r="A158" s="35">
        <f t="shared" si="5"/>
        <v>13</v>
      </c>
      <c r="B158" s="36" t="s">
        <v>143</v>
      </c>
      <c r="C158" s="12" t="s">
        <v>77</v>
      </c>
      <c r="D158" s="38">
        <f>15176+480</f>
        <v>15656</v>
      </c>
      <c r="E158" s="14">
        <v>902</v>
      </c>
    </row>
    <row r="159" spans="1:5" s="27" customFormat="1" ht="15.75">
      <c r="A159" s="35">
        <f t="shared" si="5"/>
        <v>14</v>
      </c>
      <c r="B159" s="29" t="s">
        <v>144</v>
      </c>
      <c r="C159" s="12" t="s">
        <v>9</v>
      </c>
      <c r="D159" s="38">
        <v>140</v>
      </c>
      <c r="E159" s="14">
        <v>593</v>
      </c>
    </row>
    <row r="160" spans="1:5" s="27" customFormat="1" ht="15.75">
      <c r="A160" s="35">
        <f t="shared" si="5"/>
        <v>15</v>
      </c>
      <c r="B160" s="29" t="s">
        <v>145</v>
      </c>
      <c r="C160" s="12" t="s">
        <v>77</v>
      </c>
      <c r="D160" s="38">
        <f>240+845</f>
        <v>1085</v>
      </c>
      <c r="E160" s="14">
        <v>657</v>
      </c>
    </row>
    <row r="161" spans="1:5" s="27" customFormat="1" ht="15.75">
      <c r="A161" s="35">
        <f t="shared" si="5"/>
        <v>16</v>
      </c>
      <c r="B161" s="29" t="s">
        <v>146</v>
      </c>
      <c r="C161" s="12" t="s">
        <v>77</v>
      </c>
      <c r="D161" s="38">
        <f>835+240</f>
        <v>1075</v>
      </c>
      <c r="E161" s="14">
        <v>664</v>
      </c>
    </row>
    <row r="162" spans="1:5" s="27" customFormat="1" ht="31.5" hidden="1">
      <c r="A162" s="39">
        <f t="shared" si="5"/>
        <v>17</v>
      </c>
      <c r="B162" s="44" t="s">
        <v>147</v>
      </c>
      <c r="C162" s="12" t="s">
        <v>9</v>
      </c>
      <c r="D162" s="38">
        <v>288</v>
      </c>
      <c r="E162" s="14">
        <v>0</v>
      </c>
    </row>
    <row r="163" spans="1:5" s="43" customFormat="1" ht="22.5" customHeight="1">
      <c r="A163" s="53" t="s">
        <v>148</v>
      </c>
      <c r="B163" s="53"/>
      <c r="C163" s="53"/>
      <c r="D163" s="53"/>
      <c r="E163" s="53"/>
    </row>
    <row r="164" spans="1:5" s="45" customFormat="1" ht="15.75">
      <c r="A164" s="5">
        <v>1</v>
      </c>
      <c r="B164" s="16" t="s">
        <v>30</v>
      </c>
      <c r="C164" s="5" t="s">
        <v>9</v>
      </c>
      <c r="D164" s="5">
        <v>20</v>
      </c>
      <c r="E164" s="8">
        <v>0.4</v>
      </c>
    </row>
    <row r="165" spans="1:5" s="45" customFormat="1" ht="15.75">
      <c r="A165" s="5">
        <v>2</v>
      </c>
      <c r="B165" s="7" t="s">
        <v>8</v>
      </c>
      <c r="C165" s="5" t="s">
        <v>9</v>
      </c>
      <c r="D165" s="9">
        <f>55+12</f>
        <v>67</v>
      </c>
      <c r="E165" s="14">
        <v>5</v>
      </c>
    </row>
    <row r="166" spans="1:5" s="45" customFormat="1" ht="0.75" customHeight="1">
      <c r="A166" s="5">
        <v>3</v>
      </c>
      <c r="B166" s="7" t="s">
        <v>61</v>
      </c>
      <c r="C166" s="5" t="s">
        <v>9</v>
      </c>
      <c r="D166" s="5">
        <v>0</v>
      </c>
      <c r="E166" s="8">
        <v>10</v>
      </c>
    </row>
    <row r="167" spans="1:5" s="45" customFormat="1" ht="15.75">
      <c r="A167" s="5">
        <v>3</v>
      </c>
      <c r="B167" s="7" t="s">
        <v>149</v>
      </c>
      <c r="C167" s="5" t="s">
        <v>9</v>
      </c>
      <c r="D167" s="5">
        <v>168</v>
      </c>
      <c r="E167" s="8">
        <v>5</v>
      </c>
    </row>
    <row r="168" spans="1:5" ht="15.75" hidden="1">
      <c r="A168" s="5">
        <v>5</v>
      </c>
      <c r="B168" s="16" t="s">
        <v>48</v>
      </c>
      <c r="C168" s="8" t="s">
        <v>9</v>
      </c>
      <c r="D168" s="8">
        <v>10</v>
      </c>
      <c r="E168" s="8">
        <v>0</v>
      </c>
    </row>
    <row r="169" spans="1:5" ht="15.75" hidden="1">
      <c r="A169" s="5">
        <v>6</v>
      </c>
      <c r="B169" s="16" t="s">
        <v>150</v>
      </c>
      <c r="C169" s="8" t="s">
        <v>22</v>
      </c>
      <c r="D169" s="8">
        <v>10</v>
      </c>
      <c r="E169" s="8">
        <v>0</v>
      </c>
    </row>
    <row r="170" spans="1:5" ht="15.75" hidden="1">
      <c r="A170" s="5">
        <v>7</v>
      </c>
      <c r="B170" s="16" t="s">
        <v>151</v>
      </c>
      <c r="C170" s="8" t="s">
        <v>22</v>
      </c>
      <c r="D170" s="8">
        <v>300</v>
      </c>
      <c r="E170" s="8">
        <v>0</v>
      </c>
    </row>
    <row r="171" spans="1:5" ht="15.75">
      <c r="A171" s="5">
        <v>4</v>
      </c>
      <c r="B171" s="16" t="s">
        <v>152</v>
      </c>
      <c r="C171" s="8" t="s">
        <v>9</v>
      </c>
      <c r="D171" s="8"/>
      <c r="E171" s="8">
        <v>2</v>
      </c>
    </row>
    <row r="172" spans="1:5" ht="15.75">
      <c r="A172" s="5">
        <v>5</v>
      </c>
      <c r="B172" s="16" t="s">
        <v>153</v>
      </c>
      <c r="C172" s="8" t="s">
        <v>9</v>
      </c>
      <c r="D172" s="8"/>
      <c r="E172" s="8">
        <v>7</v>
      </c>
    </row>
    <row r="173" spans="1:5" ht="15.75" hidden="1">
      <c r="A173" s="5">
        <v>7</v>
      </c>
      <c r="B173" s="16" t="s">
        <v>154</v>
      </c>
      <c r="C173" s="8" t="s">
        <v>9</v>
      </c>
      <c r="D173" s="8"/>
      <c r="E173" s="8">
        <v>15</v>
      </c>
    </row>
    <row r="174" spans="1:5" ht="15.75">
      <c r="A174" s="5">
        <v>6</v>
      </c>
      <c r="B174" s="16" t="s">
        <v>41</v>
      </c>
      <c r="C174" s="8" t="s">
        <v>9</v>
      </c>
      <c r="D174" s="8"/>
      <c r="E174" s="8">
        <v>15</v>
      </c>
    </row>
    <row r="175" spans="1:5" ht="15.75">
      <c r="A175" s="5">
        <v>7</v>
      </c>
      <c r="B175" s="16" t="s">
        <v>44</v>
      </c>
      <c r="C175" s="8" t="s">
        <v>22</v>
      </c>
      <c r="D175" s="8"/>
      <c r="E175" s="8">
        <v>20</v>
      </c>
    </row>
    <row r="176" spans="1:5" ht="15.75">
      <c r="A176" s="5">
        <v>8</v>
      </c>
      <c r="B176" s="16" t="s">
        <v>155</v>
      </c>
      <c r="C176" s="5" t="s">
        <v>22</v>
      </c>
      <c r="D176" s="5"/>
      <c r="E176" s="5">
        <v>82</v>
      </c>
    </row>
    <row r="177" spans="1:5" ht="15.75">
      <c r="A177" s="54" t="s">
        <v>156</v>
      </c>
      <c r="B177" s="54"/>
      <c r="C177" s="54"/>
      <c r="D177" s="54"/>
      <c r="E177" s="54"/>
    </row>
    <row r="178" spans="1:5" ht="15.75">
      <c r="A178" s="5">
        <v>1</v>
      </c>
      <c r="B178" s="16" t="s">
        <v>157</v>
      </c>
      <c r="C178" s="8" t="s">
        <v>9</v>
      </c>
      <c r="D178" s="8"/>
      <c r="E178" s="8">
        <v>1</v>
      </c>
    </row>
    <row r="179" spans="1:5" ht="15.75">
      <c r="A179" s="5">
        <v>2</v>
      </c>
      <c r="B179" s="16" t="s">
        <v>158</v>
      </c>
      <c r="C179" s="8" t="s">
        <v>22</v>
      </c>
      <c r="D179" s="8"/>
      <c r="E179" s="8">
        <v>10</v>
      </c>
    </row>
    <row r="180" spans="1:5" ht="15.75">
      <c r="A180" s="5">
        <v>3</v>
      </c>
      <c r="B180" s="7" t="s">
        <v>149</v>
      </c>
      <c r="C180" s="8" t="s">
        <v>9</v>
      </c>
      <c r="D180" s="8"/>
      <c r="E180" s="8">
        <v>16.5</v>
      </c>
    </row>
    <row r="181" spans="1:5" ht="15.75">
      <c r="A181" s="5">
        <v>4</v>
      </c>
      <c r="B181" s="7" t="s">
        <v>12</v>
      </c>
      <c r="C181" s="8" t="s">
        <v>9</v>
      </c>
      <c r="D181" s="8"/>
      <c r="E181" s="8">
        <v>2</v>
      </c>
    </row>
    <row r="182" spans="1:5" ht="15.75">
      <c r="A182" s="5">
        <v>5</v>
      </c>
      <c r="B182" s="7" t="s">
        <v>159</v>
      </c>
      <c r="C182" s="8" t="s">
        <v>9</v>
      </c>
      <c r="D182" s="8"/>
      <c r="E182" s="8">
        <v>1</v>
      </c>
    </row>
    <row r="183" spans="1:5" ht="15.75">
      <c r="A183" s="5">
        <v>6</v>
      </c>
      <c r="B183" s="7" t="s">
        <v>21</v>
      </c>
      <c r="C183" s="8" t="s">
        <v>22</v>
      </c>
      <c r="D183" s="8"/>
      <c r="E183" s="8">
        <v>55</v>
      </c>
    </row>
    <row r="184" spans="1:5" ht="15.75">
      <c r="A184" s="5">
        <v>7</v>
      </c>
      <c r="B184" s="16" t="s">
        <v>160</v>
      </c>
      <c r="C184" s="8" t="s">
        <v>9</v>
      </c>
      <c r="D184" s="8"/>
      <c r="E184" s="8">
        <v>10</v>
      </c>
    </row>
    <row r="185" spans="1:5" ht="15.75">
      <c r="A185" s="5">
        <v>8</v>
      </c>
      <c r="B185" s="16" t="s">
        <v>161</v>
      </c>
      <c r="C185" s="8" t="s">
        <v>22</v>
      </c>
      <c r="D185" s="8"/>
      <c r="E185" s="8">
        <v>45</v>
      </c>
    </row>
    <row r="186" spans="1:5" ht="15.75">
      <c r="A186" s="5">
        <v>9</v>
      </c>
      <c r="B186" s="20" t="s">
        <v>42</v>
      </c>
      <c r="C186" s="8" t="s">
        <v>9</v>
      </c>
      <c r="D186" s="8"/>
      <c r="E186" s="8">
        <v>14</v>
      </c>
    </row>
    <row r="187" spans="1:5" ht="15.75">
      <c r="A187" s="5">
        <v>10</v>
      </c>
      <c r="B187" s="16" t="s">
        <v>44</v>
      </c>
      <c r="C187" s="8" t="s">
        <v>22</v>
      </c>
      <c r="D187" s="8"/>
      <c r="E187" s="8">
        <v>525</v>
      </c>
    </row>
    <row r="188" spans="1:5" ht="15.75">
      <c r="A188" s="5">
        <v>11</v>
      </c>
      <c r="B188" s="16" t="s">
        <v>48</v>
      </c>
      <c r="C188" s="8" t="s">
        <v>9</v>
      </c>
      <c r="D188" s="8"/>
      <c r="E188" s="8">
        <v>14</v>
      </c>
    </row>
    <row r="189" spans="1:5" ht="15.75">
      <c r="A189" s="5">
        <v>12</v>
      </c>
      <c r="B189" s="16" t="s">
        <v>162</v>
      </c>
      <c r="C189" s="8" t="s">
        <v>9</v>
      </c>
      <c r="D189" s="8"/>
      <c r="E189" s="8">
        <v>4.4</v>
      </c>
    </row>
    <row r="190" spans="1:5" ht="15.75">
      <c r="A190" s="5">
        <v>13</v>
      </c>
      <c r="B190" s="16" t="s">
        <v>163</v>
      </c>
      <c r="C190" s="8" t="s">
        <v>9</v>
      </c>
      <c r="D190" s="8"/>
      <c r="E190" s="8">
        <v>5</v>
      </c>
    </row>
    <row r="191" spans="1:5" ht="15.75">
      <c r="A191" s="5">
        <v>14</v>
      </c>
      <c r="B191" s="16" t="s">
        <v>164</v>
      </c>
      <c r="C191" s="8" t="s">
        <v>22</v>
      </c>
      <c r="D191" s="8"/>
      <c r="E191" s="8">
        <v>5</v>
      </c>
    </row>
    <row r="192" spans="1:5" ht="15.75">
      <c r="A192" s="5">
        <v>15</v>
      </c>
      <c r="B192" s="16" t="s">
        <v>51</v>
      </c>
      <c r="C192" s="8" t="s">
        <v>22</v>
      </c>
      <c r="D192" s="8"/>
      <c r="E192" s="8">
        <v>52</v>
      </c>
    </row>
    <row r="193" spans="1:5" ht="15.75">
      <c r="A193" s="5">
        <v>16</v>
      </c>
      <c r="B193" s="16" t="s">
        <v>165</v>
      </c>
      <c r="C193" s="8" t="s">
        <v>22</v>
      </c>
      <c r="D193" s="8"/>
      <c r="E193" s="8">
        <v>6</v>
      </c>
    </row>
    <row r="194" spans="1:5" ht="15.75" hidden="1">
      <c r="A194" s="5">
        <v>17</v>
      </c>
      <c r="B194" s="16" t="s">
        <v>155</v>
      </c>
      <c r="C194" s="8" t="s">
        <v>22</v>
      </c>
      <c r="D194" s="8"/>
      <c r="E194" s="8">
        <v>12</v>
      </c>
    </row>
    <row r="195" spans="1:5" ht="15.75" customHeight="1">
      <c r="A195" s="55" t="s">
        <v>75</v>
      </c>
      <c r="B195" s="55"/>
      <c r="C195" s="55"/>
      <c r="D195" s="55"/>
      <c r="E195" s="55"/>
    </row>
    <row r="196" spans="1:5" ht="15.75" hidden="1">
      <c r="A196" s="6">
        <v>1</v>
      </c>
      <c r="B196" s="22" t="s">
        <v>78</v>
      </c>
      <c r="C196" s="23" t="s">
        <v>77</v>
      </c>
      <c r="D196" s="24">
        <v>1370</v>
      </c>
      <c r="E196" s="5">
        <v>0</v>
      </c>
    </row>
    <row r="197" spans="1:5" ht="15.75" hidden="1">
      <c r="A197" s="6">
        <v>2</v>
      </c>
      <c r="B197" s="22" t="s">
        <v>79</v>
      </c>
      <c r="C197" s="23" t="s">
        <v>77</v>
      </c>
      <c r="D197" s="24">
        <v>1030</v>
      </c>
      <c r="E197" s="5">
        <v>0</v>
      </c>
    </row>
    <row r="198" spans="1:5" ht="15.75">
      <c r="A198" s="5">
        <v>1</v>
      </c>
      <c r="B198" s="7" t="s">
        <v>166</v>
      </c>
      <c r="C198" s="5" t="s">
        <v>77</v>
      </c>
      <c r="D198" s="24">
        <v>41</v>
      </c>
      <c r="E198" s="5">
        <v>105</v>
      </c>
    </row>
    <row r="199" spans="1:5" ht="15.75">
      <c r="A199" s="5">
        <v>2</v>
      </c>
      <c r="B199" s="7" t="s">
        <v>167</v>
      </c>
      <c r="C199" s="5" t="s">
        <v>77</v>
      </c>
      <c r="D199" s="24"/>
      <c r="E199" s="5">
        <v>134</v>
      </c>
    </row>
    <row r="200" spans="1:5" ht="18" customHeight="1">
      <c r="A200" s="5">
        <v>3</v>
      </c>
      <c r="B200" s="10" t="s">
        <v>168</v>
      </c>
      <c r="C200" s="14" t="s">
        <v>9</v>
      </c>
      <c r="D200" s="24">
        <v>14</v>
      </c>
      <c r="E200" s="14">
        <v>1</v>
      </c>
    </row>
    <row r="201" spans="1:5" ht="31.5">
      <c r="A201" s="5">
        <v>4</v>
      </c>
      <c r="B201" s="28" t="s">
        <v>110</v>
      </c>
      <c r="C201" s="14" t="s">
        <v>111</v>
      </c>
      <c r="D201" s="8">
        <v>1000</v>
      </c>
      <c r="E201" s="5">
        <v>1000</v>
      </c>
    </row>
    <row r="202" spans="1:5" ht="15.75">
      <c r="A202" s="5">
        <v>5</v>
      </c>
      <c r="B202" s="46" t="s">
        <v>169</v>
      </c>
      <c r="C202" s="14" t="s">
        <v>9</v>
      </c>
      <c r="D202" s="24">
        <v>5</v>
      </c>
      <c r="E202" s="14">
        <v>2</v>
      </c>
    </row>
    <row r="203" spans="1:5" ht="15.75">
      <c r="A203" s="5">
        <v>6</v>
      </c>
      <c r="B203" s="46" t="s">
        <v>170</v>
      </c>
      <c r="C203" s="14" t="s">
        <v>9</v>
      </c>
      <c r="D203" s="24">
        <v>11</v>
      </c>
      <c r="E203" s="14">
        <v>2</v>
      </c>
    </row>
    <row r="204" spans="1:5" ht="15.75">
      <c r="A204" s="5">
        <v>7</v>
      </c>
      <c r="B204" s="46" t="s">
        <v>171</v>
      </c>
      <c r="C204" s="14" t="s">
        <v>9</v>
      </c>
      <c r="D204" s="24">
        <v>13</v>
      </c>
      <c r="E204" s="14">
        <v>2</v>
      </c>
    </row>
    <row r="205" spans="1:5" ht="31.5">
      <c r="A205" s="5">
        <v>8</v>
      </c>
      <c r="B205" s="29" t="s">
        <v>172</v>
      </c>
      <c r="C205" s="14" t="s">
        <v>77</v>
      </c>
      <c r="D205" s="24">
        <v>880</v>
      </c>
      <c r="E205" s="14">
        <v>376</v>
      </c>
    </row>
    <row r="206" spans="1:5" ht="15.75">
      <c r="A206" s="5">
        <v>9</v>
      </c>
      <c r="B206" s="29" t="s">
        <v>173</v>
      </c>
      <c r="C206" s="14" t="s">
        <v>77</v>
      </c>
      <c r="D206" s="24">
        <v>1200</v>
      </c>
      <c r="E206" s="14">
        <v>704</v>
      </c>
    </row>
    <row r="207" spans="1:5" ht="15.75">
      <c r="A207" s="5">
        <v>10</v>
      </c>
      <c r="B207" s="29" t="s">
        <v>174</v>
      </c>
      <c r="C207" s="14" t="s">
        <v>77</v>
      </c>
      <c r="D207" s="47"/>
      <c r="E207" s="51">
        <v>128</v>
      </c>
    </row>
    <row r="208" spans="1:5" ht="15.75">
      <c r="A208" s="5">
        <v>11</v>
      </c>
      <c r="B208" s="29" t="s">
        <v>175</v>
      </c>
      <c r="C208" s="14" t="s">
        <v>77</v>
      </c>
      <c r="D208" s="8"/>
      <c r="E208" s="5">
        <v>79</v>
      </c>
    </row>
    <row r="209" spans="1:5" ht="15.75">
      <c r="A209" s="5">
        <v>12</v>
      </c>
      <c r="B209" s="22" t="s">
        <v>176</v>
      </c>
      <c r="C209" s="5" t="s">
        <v>77</v>
      </c>
      <c r="D209" s="8"/>
      <c r="E209" s="5">
        <v>520</v>
      </c>
    </row>
    <row r="210" spans="1:5" ht="15.75">
      <c r="A210" s="5">
        <v>13</v>
      </c>
      <c r="B210" s="22" t="s">
        <v>177</v>
      </c>
      <c r="C210" s="5" t="s">
        <v>77</v>
      </c>
      <c r="D210" s="8"/>
      <c r="E210" s="5">
        <v>145</v>
      </c>
    </row>
    <row r="211" spans="2:5" ht="12.75">
      <c r="B211" s="48"/>
      <c r="C211" s="49"/>
      <c r="D211" s="49"/>
      <c r="E211" s="49"/>
    </row>
    <row r="212" spans="1:5" ht="12.75" customHeight="1">
      <c r="A212" s="56" t="s">
        <v>181</v>
      </c>
      <c r="B212" s="56"/>
      <c r="C212" s="56"/>
      <c r="D212" s="56"/>
      <c r="E212" s="56"/>
    </row>
  </sheetData>
  <sheetProtection/>
  <mergeCells count="17">
    <mergeCell ref="A177:E177"/>
    <mergeCell ref="A6:E6"/>
    <mergeCell ref="A7:E7"/>
    <mergeCell ref="A58:E58"/>
    <mergeCell ref="A77:E77"/>
    <mergeCell ref="A195:E195"/>
    <mergeCell ref="A212:E212"/>
    <mergeCell ref="A117:E117"/>
    <mergeCell ref="A126:E126"/>
    <mergeCell ref="A145:E145"/>
    <mergeCell ref="A163:E163"/>
    <mergeCell ref="A1:E1"/>
    <mergeCell ref="A3:A4"/>
    <mergeCell ref="B3:B4"/>
    <mergeCell ref="C3:C4"/>
    <mergeCell ref="D3:E3"/>
    <mergeCell ref="A5:E5"/>
  </mergeCells>
  <printOptions/>
  <pageMargins left="0.25" right="0.25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2019-01-08T12:06:56Z</cp:lastPrinted>
  <dcterms:created xsi:type="dcterms:W3CDTF">1996-10-08T23:32:33Z</dcterms:created>
  <dcterms:modified xsi:type="dcterms:W3CDTF">2019-01-14T10:46:11Z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